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附件2年度拟入库项目申报表范本" sheetId="2" r:id="rId1"/>
  </sheets>
  <definedNames>
    <definedName name="_xlnm._FilterDatabase" localSheetId="0" hidden="1">附件2年度拟入库项目申报表范本!$A$6:$IT$311</definedName>
  </definedNames>
  <calcPr calcId="144525"/>
</workbook>
</file>

<file path=xl/sharedStrings.xml><?xml version="1.0" encoding="utf-8"?>
<sst xmlns="http://schemas.openxmlformats.org/spreadsheetml/2006/main" count="2540" uniqueCount="676">
  <si>
    <t>附件2</t>
  </si>
  <si>
    <t>临县2026年度巩固拓展脱贫攻坚成果和乡村振兴项目实施计划表</t>
  </si>
  <si>
    <t>单位：（盖章）                                                                                                          时间：2025年11月30日</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</si>
  <si>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</si>
  <si>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</si>
  <si>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</si>
  <si>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</si>
  <si>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</si>
  <si>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</si>
  <si>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</si>
  <si>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</si>
  <si>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</si>
  <si>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</si>
  <si>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</si>
  <si>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</si>
  <si>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</si>
  <si>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</si>
  <si>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</si>
  <si>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</si>
  <si>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</si>
  <si>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</si>
  <si>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</si>
  <si>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</si>
  <si>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</si>
  <si>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</si>
  <si>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受益村数（个）</t>
  </si>
  <si>
    <t>受益户数（户）</t>
  </si>
  <si>
    <t>受益人口数（人）</t>
  </si>
  <si>
    <t>财政资金（万元）</t>
  </si>
  <si>
    <t>其他资金（万元）</t>
  </si>
  <si>
    <t>受益脱贫村数（个）</t>
  </si>
  <si>
    <t>受益脱贫户数及防止返贫监测对象户数（户）</t>
  </si>
  <si>
    <t>收益脱贫人口数及防止返贫监测对象人口数（人）</t>
  </si>
  <si>
    <t>合计</t>
  </si>
  <si>
    <t>一</t>
  </si>
  <si>
    <t>产业发展</t>
  </si>
  <si>
    <t>（一）</t>
  </si>
  <si>
    <t>食用菌产业</t>
  </si>
  <si>
    <t>生产项目</t>
  </si>
  <si>
    <t>种植业基地</t>
  </si>
  <si>
    <t>食用菌香菇菌棒补助项目</t>
  </si>
  <si>
    <t>新建</t>
  </si>
  <si>
    <t>全县</t>
  </si>
  <si>
    <t>农业农村局</t>
  </si>
  <si>
    <t>2026年前修建菌棚种植香菇菌棒5000万棒，每棒补助1元，2026年修建菌棚种植香菇菌棒500万棒</t>
  </si>
  <si>
    <t>确定临县食用菌主推品种，保证菌种质量，稳定菌种产量，增加农民收入，带动农户增加收入</t>
  </si>
  <si>
    <t>提高农民收入，助力乡村振兴</t>
  </si>
  <si>
    <t>食用菌平菇菌棒补助项目</t>
  </si>
  <si>
    <t>种植平菇菌棒1000万棒，每棒补助0.4元，</t>
  </si>
  <si>
    <t>废弃菌棒回收补助项目</t>
  </si>
  <si>
    <t>废弃菌棒回收5000万棒，每棒补助0.2元</t>
  </si>
  <si>
    <t>废弃菌棒的回收不仅为菇农带来了额外的收益，而且激发了菇农们自觉保护生态环境的积极性，实现经济效益和生态效益的双赢</t>
  </si>
  <si>
    <t>蔬菜新品种新技术推广</t>
  </si>
  <si>
    <t>通过集成优良品种新技术推广示范，探索出一道省工高效的标准种植模式</t>
  </si>
  <si>
    <t>新建食用菌棚、日光温室棚、恒温养菌棚补助项目</t>
  </si>
  <si>
    <t>食用菌种植和温室种植产业作为加快乡村振业，增加农民收入的切入点</t>
  </si>
  <si>
    <t>维修升级改造食用菌棚、日光温室棚补助项目</t>
  </si>
  <si>
    <t>枣木香菇关键技术提升</t>
  </si>
  <si>
    <t>制定枣木香菇行业标准，打造枣木香菇公共区域品牌。</t>
  </si>
  <si>
    <t>打造食用菌品牌，开展技术培住训，提高生产效和生产技能。</t>
  </si>
  <si>
    <t>智慧方舱农业项目</t>
  </si>
  <si>
    <t>食用菌菌棚设施全自动化</t>
  </si>
  <si>
    <t>提高科技含量，打造智慧农业，提高食用菌生产效益</t>
  </si>
  <si>
    <t>冷链项目</t>
  </si>
  <si>
    <t>食用菌冷链储存保鲜设施</t>
  </si>
  <si>
    <t>带动全县蔬菜、红枣、食用菌等产品保质增值及优质储藏</t>
  </si>
  <si>
    <t>香菇深加工（香菇酱加固）</t>
  </si>
  <si>
    <t>玉坪乡李家坡底村、大禹乡府底村</t>
  </si>
  <si>
    <t>设施香菇酱深加工</t>
  </si>
  <si>
    <t>通过建设香菇深加工厂，促进当地经济发展和就业</t>
  </si>
  <si>
    <t>菌棒原料木屑加工项目</t>
  </si>
  <si>
    <t>城庄小马坊</t>
  </si>
  <si>
    <t>建设年产1000万吨木屑加工厂</t>
  </si>
  <si>
    <t>建设木屑加工厂有利于资源循环利用、保护环境、降低食用菌种植成本，从而增加利润。</t>
  </si>
  <si>
    <t>枣木香菇集约化香菇菌棒基地建设</t>
  </si>
  <si>
    <t>建设食用菌香菇制棒厂</t>
  </si>
  <si>
    <t>通过建设食用菌制棒厂，促进当地经济发展和就业</t>
  </si>
  <si>
    <t>（二）</t>
  </si>
  <si>
    <t>红枣产业</t>
  </si>
  <si>
    <t>红枣经济林提质增效</t>
  </si>
  <si>
    <t>红枣主产区乡镇</t>
  </si>
  <si>
    <t>临县红枣产业服务中心</t>
  </si>
  <si>
    <t>在全县12个主产乡镇建设6000亩，每亩500元，主要用于涂白、整形修剪、施肥、整坑、病虫害防治</t>
  </si>
  <si>
    <t>通过开展红枣经济林提质增效，提高红枣品质和产量，助推枣农增收致富。</t>
  </si>
  <si>
    <t>带动农民务工收入</t>
  </si>
  <si>
    <t>红枣经济林品种改良（含酸枣）</t>
  </si>
  <si>
    <t>在12个红枣主产乡镇开展红枣品种改良2000亩，每亩730元</t>
  </si>
  <si>
    <t>通过开展红枣经济林品种改良，提高红枣品质和产量，助推枣农增收致富。</t>
  </si>
  <si>
    <t>新型职业农民培训</t>
  </si>
  <si>
    <t>临县</t>
  </si>
  <si>
    <t>培训新型职业农民（枣农+蜂农）200人</t>
  </si>
  <si>
    <t>通过新型职业农民（枣农+蜂农）培训，为枣农种植红枣兜底，助推枣农增收致富。</t>
  </si>
  <si>
    <t>红枣设施遮雨棚建设</t>
  </si>
  <si>
    <t>新建遮雨棚补助6000元/亩，计划新建2000亩</t>
  </si>
  <si>
    <t>通过推广设施红枣遮雨棚，适度发展我县鲜枣产业，改变我县枣品种结构单一的问题。</t>
  </si>
  <si>
    <t>红枣经济林提质增效（病虫害防治）</t>
  </si>
  <si>
    <t>在12个红枣主产乡镇开展红枣提质增效（病虫害防治）5万亩，每亩60元</t>
  </si>
  <si>
    <t>通过开展红枣经济林提质增效（病虫害防治），提高红枣品质和产量，助推枣农增收致富。</t>
  </si>
  <si>
    <t>红枣冷藏库建设</t>
  </si>
  <si>
    <t>在红枣主产区乡镇建设冷藏库2000平米，800元/平方米</t>
  </si>
  <si>
    <t>通过建设冷藏库，获得最大收益，并解决红枣、蜂蜜的存放。</t>
  </si>
  <si>
    <t>“一户田”模式</t>
  </si>
  <si>
    <t>在红枣主产区乡镇、村，对有意愿进行“一户田”管理枣园的枣农，按每亩200元的标准予以补助，发展2万亩“一户田”模式的红枣园。</t>
  </si>
  <si>
    <t>打造“一户田”模式，提高红枣的品质和产量，助推枣农增收致富。</t>
  </si>
  <si>
    <t>收购红枣叶</t>
  </si>
  <si>
    <t>每收购红枣叶一斤补助1元</t>
  </si>
  <si>
    <t>通过收购红枣叶，助推枣农增收致富。</t>
  </si>
  <si>
    <t>收购残次枣补助</t>
  </si>
  <si>
    <t>对收购残次红枣的企业进行补助0.1元/斤</t>
  </si>
  <si>
    <t>通过收购残次枣，助推枣农增收致富。</t>
  </si>
  <si>
    <t>推广红枣色选机等机械设备补助</t>
  </si>
  <si>
    <t>推广红枣种植采收机械，鼓励红枣加工大户积极购买色选机</t>
  </si>
  <si>
    <t>通过推广红枣色选机等机械设备，降低收集红枣和用工成本，提高捡拾红枣的效率。</t>
  </si>
  <si>
    <t>产业风险补偿基金</t>
  </si>
  <si>
    <t>枣农大户、加工企业、项目实施风险金</t>
  </si>
  <si>
    <t>通过实施产业风险补偿金，为对枣农大户、加工企业、项目实施兜底，助推红枣产业平稳发展。</t>
  </si>
  <si>
    <t>红枣保险</t>
  </si>
  <si>
    <t>在10个红枣主产区乡镇实施红枣保险10万亩</t>
  </si>
  <si>
    <t>通过实施红枣保险，为枣农种植红枣兜底，助推枣农增收致富。</t>
  </si>
  <si>
    <t>红枣设施大棚建设</t>
  </si>
  <si>
    <t>1、新建大棚补助2.5万/亩，计划新建100亩；2、大棚（棚膜）维护补助0.5万元/亩，计划维护400亩</t>
  </si>
  <si>
    <t>通过推广设施红枣大棚，适度发展我县鲜枣产业，改变我县枣品种结构单一的问题</t>
  </si>
  <si>
    <t>“一户田”（升级版品种改良）模式</t>
  </si>
  <si>
    <t>在红枣主产区乡镇、村，对有意愿进行“一户田”（升级版品种改良）管理枣园的枣农，按每亩350元的标准予以补助，发展2万亩“一户田”模式的红枣园。</t>
  </si>
  <si>
    <t>打造“一户田”（升级版品种改良）模式，提高红枣的品质和产量，助推枣农增收致富。</t>
  </si>
  <si>
    <t>（三）</t>
  </si>
  <si>
    <t>养殖业</t>
  </si>
  <si>
    <t>产业发展项目</t>
  </si>
  <si>
    <t>养殖业基地</t>
  </si>
  <si>
    <t>白文镇宋家圪台工厂化水循环养育项目</t>
  </si>
  <si>
    <t>畜牧兽医服务中心</t>
  </si>
  <si>
    <t>保温大棚、鱼池、冷链</t>
  </si>
  <si>
    <t>养殖</t>
  </si>
  <si>
    <t>畜牧兽医管理服务中心</t>
  </si>
  <si>
    <t>今年投资500多万元，新建一栋标准化、规模化蛋鸡舍。目前本公司共建成5栋标准化、规模化蛋鸡舍，设计总养殖规模为30万羽。还计划500多万元配置鸡蛋分级分选流水生产线及智能化养殖系统一套</t>
  </si>
  <si>
    <t>丛罗峪镇</t>
  </si>
  <si>
    <t>天洪村</t>
  </si>
  <si>
    <t>丛罗峪镇天洪村</t>
  </si>
  <si>
    <t>建成年养殖20万羽优质肉鹅的养殖基地。</t>
  </si>
  <si>
    <t>吕梁临晟生物科技有限公司病死畜禽无害化处理场建设项目</t>
  </si>
  <si>
    <t>建成年处理能力5000吨的无害化处理场</t>
  </si>
  <si>
    <t>畜禽粪污资源化利用工程</t>
  </si>
  <si>
    <t>（四）</t>
  </si>
  <si>
    <t>加工业</t>
  </si>
  <si>
    <t>加工流通项目</t>
  </si>
  <si>
    <t>产地初加工和精深加工</t>
  </si>
  <si>
    <t>玉坪乡</t>
  </si>
  <si>
    <t>玉坪村</t>
  </si>
  <si>
    <t>农产品加工</t>
  </si>
  <si>
    <t>临县农业农村局</t>
  </si>
  <si>
    <t>核桃精选榨油项目，核桃精选榨油设备</t>
  </si>
  <si>
    <t>大禹乡</t>
  </si>
  <si>
    <t>佛堂峪村</t>
  </si>
  <si>
    <t>蜂蜜加工及核桃油加工</t>
  </si>
  <si>
    <t>大黄蜂养殖及蜂毒蜂蜜加工</t>
  </si>
  <si>
    <t>八堡乡</t>
  </si>
  <si>
    <t>八堡村</t>
  </si>
  <si>
    <t>八堡肉羊屠宰厂项目</t>
  </si>
  <si>
    <t>肉羊屠宰厂</t>
  </si>
  <si>
    <t>李家坡底村</t>
  </si>
  <si>
    <t>临县香菇酱加工生产项目，建设4000平方米厂房，预计年加工香菇2万吨，购买低温烘干机、粉碎机、无菌包装生产线、自动化分选设备、质量检测设备（微生物检仪器、理化分析设备）等</t>
  </si>
  <si>
    <t>城庄镇</t>
  </si>
  <si>
    <t>小马坊村</t>
  </si>
  <si>
    <t>临县万丰食用菌进出口项目，建设2500平方米的生产车间，购买全自动烘干设备8台，全自动香菇分选设备一套等</t>
  </si>
  <si>
    <t>石盘头</t>
  </si>
  <si>
    <t>山西梓腾农牧蛋鸡养殖数控饲料加工设备及数字化管理平台数智化升级改造</t>
  </si>
  <si>
    <t>数控饲料配料加工设备，数字化管理平台，AI视觉数蛋器，料塔数据智能采集设备，全自动环境控制器，远传智能水表，RTU/DTU数据转接设备，智能称重秤，智能卡尺</t>
  </si>
  <si>
    <t>建设二层办公室一幢、2000多平米的生产车间、同时建成一条蜂产品生产线，一条核桃油生产线、一条辣椒生产线</t>
  </si>
  <si>
    <t>白文镇</t>
  </si>
  <si>
    <t>南庄村</t>
  </si>
  <si>
    <t>白文镇南庄村</t>
  </si>
  <si>
    <t>建成两条2000万全自动菌棒生产车间；白文镇南庄村建设4600平方米厂房，购买自动化制棒设施设备7台，全自动灭菌柜6台，锅炉3台，叉车2辆，8立方搅拌机5台，铲车2台，提升机4台 地牛4台，空压机2台等；安业乡任家沟村建设5550平方米厂房，购买自动化制棒设施设备7台，全自动灭菌柜8台，锅炉3台，叉车2辆，8立方搅拌机5台，铲车2台，提升机4台 地牛4台，空压机2台等</t>
  </si>
  <si>
    <t>雷家碛乡</t>
  </si>
  <si>
    <t>雷家碛村</t>
  </si>
  <si>
    <t>建成1500平米的生产车间，一条全自动小米加工线、一条石磨杂粮面生产线、一条特色小杂粮深加工生产线，目前企业申报成功两个实用型专利（一种杂粮加工用半成品保存装置、一种小米脱壳机），还在投资建设相关的设施设备</t>
  </si>
  <si>
    <t>酿酒</t>
  </si>
  <si>
    <t>新建产3000吨原酒生产线一条，新建5000多平米的厂房</t>
  </si>
  <si>
    <t>红枣深加工</t>
  </si>
  <si>
    <t>新建成2000平米的厂房、5000多立方米的冷贮设施，新建4红枣加工生产线，推出10多种红枣新产品。成立了直播间、在拼多多、抖音平台上开了电商直播。</t>
  </si>
  <si>
    <t>冷链中心和红枣深加工</t>
  </si>
  <si>
    <t>新建2500多平米的生产车间、建成15000立方米的冷链集配中心，同时引进4条红枣深加工生产线，目前项目还在建设中</t>
  </si>
  <si>
    <t>农产品深加工</t>
  </si>
  <si>
    <t>建成1200平米的粽子加工厂，目前还在建设中</t>
  </si>
  <si>
    <t>（五）</t>
  </si>
  <si>
    <t>其他产业</t>
  </si>
  <si>
    <t>产业发展支撑项目</t>
  </si>
  <si>
    <t>核桃提质增效</t>
  </si>
  <si>
    <t>白文、木瓜坪、玉坪等乡镇</t>
  </si>
  <si>
    <t>玉荐、汉高山、曜头等村</t>
  </si>
  <si>
    <t>白文、木瓜坪、玉坪等乡镇玉荐、汉高山、曜头等村</t>
  </si>
  <si>
    <t>临县林业局</t>
  </si>
  <si>
    <t>30000亩</t>
  </si>
  <si>
    <t>务工人均增收及农户增收</t>
  </si>
  <si>
    <t>劳务带动及农产品带动</t>
  </si>
  <si>
    <t>休闲农业与乡村旅游</t>
  </si>
  <si>
    <t>休闲农业</t>
  </si>
  <si>
    <t>建成果蔬采摘园、儿童戏水区、民俗宴会厅目前还在建设中。</t>
  </si>
  <si>
    <t>粮食种植</t>
  </si>
  <si>
    <t>白文等乡镇</t>
  </si>
  <si>
    <t>铁芦沟等村</t>
  </si>
  <si>
    <t>粮食（谷子、高粱、马铃薯）单产提升</t>
  </si>
  <si>
    <t>通过良种使用、深耕整地、平衡施肥、绿色防控等技术措施，提高粮食产量。实施规模0.95万亩</t>
  </si>
  <si>
    <t>通过使用一项及以上技术措施，比对照田增产8-10%</t>
  </si>
  <si>
    <t>建立</t>
  </si>
  <si>
    <t>中药材种植</t>
  </si>
  <si>
    <t>白文等村</t>
  </si>
  <si>
    <t>新建、续建</t>
  </si>
  <si>
    <t>通过良种使用、深耕整地、科学管理等措施，提高粮食产量。实施规模0.6万亩</t>
  </si>
  <si>
    <t>出苗率达70%以上，栽植成活率达85%以上</t>
  </si>
  <si>
    <t>产业服务支撑项目</t>
  </si>
  <si>
    <t>智慧农业</t>
  </si>
  <si>
    <t>玉米生产全程机械化技术示范</t>
  </si>
  <si>
    <t>临县现代农业发展服务中心</t>
  </si>
  <si>
    <t>建立1个玉米生产全程机械化技术示范点，引进示范玉米耕、种、管、收等环节装备，开展玉米生产全程机械化技术集成示范。</t>
  </si>
  <si>
    <t>农产品初加工机械化技术推广</t>
  </si>
  <si>
    <t>建立1个畜禽水产品初加工机械化示范点，引进畜禽屠宰初加工设施设备，重点推广清洗、冷却及分割、杀菌、包装、冷冻、冷藏等技术装备。</t>
  </si>
  <si>
    <t>建立1个粮食作物初加工机械化示范点，引进小杂粮清理脱壳、碾米、分级包装等成套技术装备。</t>
  </si>
  <si>
    <t>果园全程机械化提质增效技术装备推广示范</t>
  </si>
  <si>
    <t>建立红枣园全程机械化提质增效技术示范点1处，重点推广土地耕整、生草管理、提质修剪、病虫害防治技术，探索形成经济高效的红枣园全程机械化提质增效技术模式。</t>
  </si>
  <si>
    <t>食用菌生产机械化提质增效技术装备推广示范</t>
  </si>
  <si>
    <t>建立食用菌生产机械化提质增效技术装备示范点1处，重点引进菌棒制作、接种、注水、灭菌、消毒等环节机械化装备，示范推广食用菌生产机械化、自动化技术模式。</t>
  </si>
  <si>
    <t>粮食产地机械化烘干设施装备示范</t>
  </si>
  <si>
    <t>在粮食主产乡镇建立机械化烘干设施装备示范点1处，引进烘干塔、地磅、脱粒清选、提升、输送、除尘、仓储、预警监测等成套装备，同时开展应急救援体系建设。</t>
  </si>
  <si>
    <t>农机复合型服务人才队伍建设项目</t>
  </si>
  <si>
    <t>开展农机政策法规、农机理论基础知识、信息服务设备及配套软件系统，新型农机装备规范作业操作，农机具维修保养技术等培训。</t>
  </si>
  <si>
    <t>信息化区域农业（农机）应急救灾中心建设</t>
  </si>
  <si>
    <t>建设1处信息化区域性农业（农机）应急救灾中心，围绕抢收抢烘、抗旱排涝、灾后抢种、应急植保等应急救灾作业，扶持有实力的农机服务组织，购置防灾减灾应急机具和信息化能力建设所需配套设备。</t>
  </si>
  <si>
    <t>优质杂粮全程机械化作业补助项目</t>
  </si>
  <si>
    <t>建立谷子全程机械化示范区1万亩，推广谷子机械化生产模式和机具配备方案，对深松、整地、播种、植保、收货、秸秆还田（离田）等机械化作业环节进行补助，机械化作业环节不少于三项补助标准80元/亩，单项不超30元/亩。</t>
  </si>
  <si>
    <t>智慧农机社会化服务区域中心试点建设</t>
  </si>
  <si>
    <t>建立1处智慧农机示范应用型试点，开展农机社会化服务综合管理平台、智能化设备应用、农机农艺新技术示范田、农事综合服务基础设施、人员队伍等建设。</t>
  </si>
  <si>
    <t>农业生产托管</t>
  </si>
  <si>
    <t>农业生产托管10万亩。针对我县玉米、马铃薯、谷子、杂粮等生产的耕整、播种、防治、管护、收货、秸秆离田（打捆）等环节进行托管服务。</t>
  </si>
  <si>
    <t>高质量庭院经济项目</t>
  </si>
  <si>
    <t>种植</t>
  </si>
  <si>
    <t>高质量发展庭院经济项目</t>
  </si>
  <si>
    <t>木瓜坪乡</t>
  </si>
  <si>
    <t>临泉镇</t>
  </si>
  <si>
    <t>安业乡</t>
  </si>
  <si>
    <t>三交镇</t>
  </si>
  <si>
    <t>湍水头镇</t>
  </si>
  <si>
    <t>车赶乡</t>
  </si>
  <si>
    <t>林家坪镇</t>
  </si>
  <si>
    <t>碛口镇</t>
  </si>
  <si>
    <t>招贤镇</t>
  </si>
  <si>
    <t>刘家会镇</t>
  </si>
  <si>
    <t>安家庄乡</t>
  </si>
  <si>
    <t>曲峪镇</t>
  </si>
  <si>
    <t>石白头乡</t>
  </si>
  <si>
    <t>青凉寺乡</t>
  </si>
  <si>
    <t>兔坂镇</t>
  </si>
  <si>
    <t>克虎镇</t>
  </si>
  <si>
    <t>脱贫户特色农业产业帮扶项目</t>
  </si>
  <si>
    <t>车赶村</t>
  </si>
  <si>
    <t>核桃提质增效工程</t>
  </si>
  <si>
    <t>红枣产业服务中心</t>
  </si>
  <si>
    <t>进行核桃提质增效工程。一是进行核桃低效林改造项目，计划通过修剪枝型、病虫害防治、水肥管理等，提升核桃产量和品质；二是释放土地空间，发展林下经济。</t>
  </si>
  <si>
    <t>务工</t>
  </si>
  <si>
    <t>金融保险配套项目</t>
  </si>
  <si>
    <t>小额贷款贴息</t>
  </si>
  <si>
    <t>第一季度金融小额贴息信贷项目</t>
  </si>
  <si>
    <t>临县乡村振兴局金融小额贴息信贷项目</t>
  </si>
  <si>
    <t>第二季度金融小额贴息信贷项目</t>
  </si>
  <si>
    <t>第三季度金融小额贴息信贷项目</t>
  </si>
  <si>
    <t>第四季度金融小额贴息信贷项目</t>
  </si>
  <si>
    <t>（六）</t>
  </si>
  <si>
    <t>产业基地配套设施建设</t>
  </si>
  <si>
    <t>配套基础设施项目</t>
  </si>
  <si>
    <t>产业园区</t>
  </si>
  <si>
    <t>安家庄村</t>
  </si>
  <si>
    <t>临县安家庄乡安家庄村等2村防护堤建设项目</t>
  </si>
  <si>
    <t>安家庄乡安家庄村</t>
  </si>
  <si>
    <t>以工代赈办公室</t>
  </si>
  <si>
    <t>防护堤1040米</t>
  </si>
  <si>
    <t>务工增收</t>
  </si>
  <si>
    <t>玉荐村</t>
  </si>
  <si>
    <t>临县玉坪乡玉荐村等5村防护堤建设项目</t>
  </si>
  <si>
    <t>玉坪乡玉荐村</t>
  </si>
  <si>
    <t>防护堤871米，排水渠150米</t>
  </si>
  <si>
    <t>侯家沟村</t>
  </si>
  <si>
    <t>临县大禹乡侯家沟村等3村以工代赈水利基础设施建设项目</t>
  </si>
  <si>
    <t>大禹乡侯家沟村</t>
  </si>
  <si>
    <t>田间道路带渠490米，混凝土渠366m，片石混凝土墙加高542m，浆砌片（块）石挡墙407.6m，滚水坝2座。</t>
  </si>
  <si>
    <t>罗家山村</t>
  </si>
  <si>
    <t>临县三交镇罗家山村等5乡镇8村以工代赈道路（桥梁）建设项目</t>
  </si>
  <si>
    <t>三交镇罗家山村</t>
  </si>
  <si>
    <t>硬化道路5.629公里、修复水毁道路50米、新建1－10米小桥1座、改建小桥1座</t>
  </si>
  <si>
    <t>石白头村</t>
  </si>
  <si>
    <t>临县石白头乡石白头村等2乡镇2村以工代赈水利基础设施建设项目</t>
  </si>
  <si>
    <t>石白头乡石白头村</t>
  </si>
  <si>
    <r>
      <rPr>
        <sz val="14"/>
        <rFont val="方正仿宋_GBK"/>
        <charset val="0"/>
      </rPr>
      <t>浆砌片块石挡土墙287.6m，混凝土面层250m、面积895.4m</t>
    </r>
    <r>
      <rPr>
        <sz val="14"/>
        <rFont val="方正书宋_GBK"/>
        <charset val="0"/>
      </rPr>
      <t>²</t>
    </r>
    <r>
      <rPr>
        <sz val="14"/>
        <rFont val="方正仿宋_GBK"/>
        <charset val="0"/>
      </rPr>
      <t>，浆砌块石护坡26m，排洪沟163m，φ50cm钢带波纹管113m，渠加高37m。</t>
    </r>
  </si>
  <si>
    <t>配套基础设施建设</t>
  </si>
  <si>
    <t>农作物秸秆综合利用工程</t>
  </si>
  <si>
    <t>香菇种植尾水处理工程</t>
  </si>
  <si>
    <t>化肥农药减量使用工程</t>
  </si>
  <si>
    <t>农膜、反光膜、农药包装废弃物回收利用工程</t>
  </si>
  <si>
    <t>农业面源污染治理监测平台建设工程</t>
  </si>
  <si>
    <t>郝峪塔村</t>
  </si>
  <si>
    <t>产业基地建设项目(南山)</t>
  </si>
  <si>
    <t>全长2.279km，宽度3m；厚18cm混凝土面层6838.32m2</t>
  </si>
  <si>
    <t>改善生产条件</t>
  </si>
  <si>
    <t>务工就业</t>
  </si>
  <si>
    <t>产业基地建设项目(北山)</t>
  </si>
  <si>
    <t>全长1.763km，路面宽度2.8m；厚18cm混凝土面层4935.67m2。</t>
  </si>
  <si>
    <t>薛家塔村</t>
  </si>
  <si>
    <t>挡墙建设项目</t>
  </si>
  <si>
    <t>C25片石混凝土挡墙长98m</t>
  </si>
  <si>
    <t>木家山村红花焉组</t>
  </si>
  <si>
    <t>产业基地建设项目</t>
  </si>
  <si>
    <t>路线全长1.462km，路面宽度3.5m；现浇混凝土边沟270m，φ50cm钢波纹管90m，C25混凝土跌井4座，水泥混凝土面层（厚16cm）5476.78m2，水泥混凝土拦水带540m。</t>
  </si>
  <si>
    <t>木家山村后洼组</t>
  </si>
  <si>
    <t>路线全长2.27km，路面宽度3.5m，现浇混凝土边沟659m，φ50cm钢波纹管156m，C25混凝土跌井8座，水泥混凝土面层（厚16cm）9122.27m2，水泥混凝土拦水带1639m。</t>
  </si>
  <si>
    <t>刘家沟村</t>
  </si>
  <si>
    <t>产业基地道路建设项目</t>
  </si>
  <si>
    <t>新建产业基地22.763km</t>
  </si>
  <si>
    <t>乔麦斜村</t>
  </si>
  <si>
    <t>新建产业基地10.11km</t>
  </si>
  <si>
    <t>柏寨村</t>
  </si>
  <si>
    <t>新建产业基地7.359km</t>
  </si>
  <si>
    <t>刘家圪堎村</t>
  </si>
  <si>
    <t>产业基地道路硬化</t>
  </si>
  <si>
    <t>主线全长1.574km，支线全长0.618km，路面宽3m，厚16cm水泥混凝土面层7114.79m2,水泥混凝土拦水带1254m，φ50cm钢波纹管80m，跌井2座，1-1m圆管涵6m/道</t>
  </si>
  <si>
    <t>圪地峪村</t>
  </si>
  <si>
    <t>产业基地道路硬化建设项目</t>
  </si>
  <si>
    <t>路线全长1.969km，硬化厚16cm路面宽度3m，</t>
  </si>
  <si>
    <t>丛罗峪村</t>
  </si>
  <si>
    <t>中桥建设项目</t>
  </si>
  <si>
    <t>丛罗峪镇丛罗峪村</t>
  </si>
  <si>
    <t>2-20m中桥，1-3m盖板涵1道，厚18cm混凝土面层1581.8m2</t>
  </si>
  <si>
    <t>配套设施项目</t>
  </si>
  <si>
    <t>产业园（区）</t>
  </si>
  <si>
    <t>休闲采摘园区道路硬化项目</t>
  </si>
  <si>
    <t>土地流转</t>
  </si>
  <si>
    <t>农业社会化服务</t>
  </si>
  <si>
    <t>柴段咀村</t>
  </si>
  <si>
    <t>农村道路建设</t>
  </si>
  <si>
    <t>新修5公里路面</t>
  </si>
  <si>
    <t>李家山、寨则山两村蔬菜大棚改建修复建设项目</t>
  </si>
  <si>
    <t>鱼塘垂钓项目</t>
  </si>
  <si>
    <t>C25片石混凝土挡墙29m,浆砌片石挡墙长13m，厚16cm水泥混凝土面层2973.21m2，水泥混凝土拦水带257m</t>
  </si>
  <si>
    <t>改善生产生活设施，提高群众生产发展条件。</t>
  </si>
  <si>
    <t>全长0.726km，路面宽3m，厚16cm水泥混凝土面层2296.77m2,水泥混凝土拦水带1183.18m，φ50cm钢波纹管24m，跌井1座，1-1m圆管涵12m/道</t>
  </si>
  <si>
    <t>薛家垛村</t>
  </si>
  <si>
    <t>产业园区道路建设项目</t>
  </si>
  <si>
    <t>厚18cm混凝土面层3600m2，厚20cm砂砾垫层3720m2</t>
  </si>
  <si>
    <t>西洼村</t>
  </si>
  <si>
    <t>淤地坝建设项目</t>
  </si>
  <si>
    <t>新建淤地坝</t>
  </si>
  <si>
    <t>槐树坪村</t>
  </si>
  <si>
    <t>产业基地小桥建设项目</t>
  </si>
  <si>
    <t>3-10m小桥1座</t>
  </si>
  <si>
    <t>新庄则村</t>
  </si>
  <si>
    <t>二</t>
  </si>
  <si>
    <t>安全饮水工程</t>
  </si>
  <si>
    <t>乡村建设行动</t>
  </si>
  <si>
    <t>农村基础设施</t>
  </si>
  <si>
    <t>农村供水保障设施建设</t>
  </si>
  <si>
    <t>雷家沟</t>
  </si>
  <si>
    <t>雷家沟供水保障工程</t>
  </si>
  <si>
    <t>改建</t>
  </si>
  <si>
    <t>八堡乡雷家沟</t>
  </si>
  <si>
    <t>临县水利局</t>
  </si>
  <si>
    <t>实施八堡乡雷家沟村供水保障工程，受益人口296人。</t>
  </si>
  <si>
    <t>张家沟</t>
  </si>
  <si>
    <t>张家沟供水保障项目</t>
  </si>
  <si>
    <t>林家坪镇张家沟</t>
  </si>
  <si>
    <t>实施林家坪镇张家沟村供水保障工程，受益人口570人。</t>
  </si>
  <si>
    <t>赵家圪台</t>
  </si>
  <si>
    <t>赵家圪台供水保障工程</t>
  </si>
  <si>
    <t>安业乡赵家圪台</t>
  </si>
  <si>
    <t>实施安业乡赵家圪台村供水保障工程，受益人口563人。</t>
  </si>
  <si>
    <t>宋家圪台村</t>
  </si>
  <si>
    <t>白文集供管网延伸工程</t>
  </si>
  <si>
    <t>白文镇宋家圪台村</t>
  </si>
  <si>
    <t>实施白文镇宋家圪台村供水保障工程，受益人口406人。</t>
  </si>
  <si>
    <t>寨上村</t>
  </si>
  <si>
    <t>寨上供水保障项目</t>
  </si>
  <si>
    <t>碛口镇寨上村</t>
  </si>
  <si>
    <t>实施碛口镇寨上村供水保障工程，受益人口371人。</t>
  </si>
  <si>
    <t>薛家坪</t>
  </si>
  <si>
    <t>薛家坪供水保障工程</t>
  </si>
  <si>
    <t>三交镇薛家坪</t>
  </si>
  <si>
    <t>实施三交镇薛家坪村供水保障工程，受益人口915人。</t>
  </si>
  <si>
    <t>前焉</t>
  </si>
  <si>
    <t>前焉联村供水保障工程</t>
  </si>
  <si>
    <t>碛口镇前焉</t>
  </si>
  <si>
    <t>实施碛口镇前焉、后山村供水保障工程，受益人口548人。</t>
  </si>
  <si>
    <t>班家洼</t>
  </si>
  <si>
    <t>班家洼供水保障项目</t>
  </si>
  <si>
    <t>湍水头镇班家洼</t>
  </si>
  <si>
    <t>实施湍水头镇班家洼村供水保障工程，受益人口425人。</t>
  </si>
  <si>
    <t>南岭村</t>
  </si>
  <si>
    <t>南岭供水保障项目</t>
  </si>
  <si>
    <t>林家坪镇南岭村</t>
  </si>
  <si>
    <t>实施林家坪镇南岭村供水保障工程，受益人口458人。</t>
  </si>
  <si>
    <t>张家湾</t>
  </si>
  <si>
    <t>张家湾供水保障工程</t>
  </si>
  <si>
    <t>雷家碛乡张家湾</t>
  </si>
  <si>
    <t>实施雷家碛乡张家湾村供水保障工程，受益人口230人。</t>
  </si>
  <si>
    <t>李家塔</t>
  </si>
  <si>
    <t>李家塔供水保障工程</t>
  </si>
  <si>
    <t>玉坪乡李家塔</t>
  </si>
  <si>
    <t>实施玉坪乡李家塔村供水保障工程，受益人口997人。</t>
  </si>
  <si>
    <t>相关乡镇</t>
  </si>
  <si>
    <t>农村供水水泵管道等材料设备</t>
  </si>
  <si>
    <t>维修</t>
  </si>
  <si>
    <t>为临县60个村庄维修养护提供材料设施，受益人口16000人。</t>
  </si>
  <si>
    <t>圪台上</t>
  </si>
  <si>
    <t>圪台上供水保障工程</t>
  </si>
  <si>
    <t>大禹乡圪台上</t>
  </si>
  <si>
    <t>实施大禹乡圪台上村供水保障工程，受益人口932人。</t>
  </si>
  <si>
    <t>柏岭集</t>
  </si>
  <si>
    <t>柏岭集供水保障工程</t>
  </si>
  <si>
    <t>丛罗峪镇柏岭集</t>
  </si>
  <si>
    <t>实施丛罗峪镇柏岭集村供水保障工程，受益人口397人。</t>
  </si>
  <si>
    <t>杨家坡</t>
  </si>
  <si>
    <t>杨家坡供水保障工程</t>
  </si>
  <si>
    <t>丛罗峪镇杨家坡</t>
  </si>
  <si>
    <t>实施丛罗峪镇杨家坡村供水保障工程，受益人口430人。</t>
  </si>
  <si>
    <t>秦家坪等5村</t>
  </si>
  <si>
    <t>实施白文集供管网延伸自来水入户工程，受益人口自然村5个，受益人口2469人。</t>
  </si>
  <si>
    <t>四圪台村</t>
  </si>
  <si>
    <t>四圪台供水保障工程</t>
  </si>
  <si>
    <t>安业乡四圪台</t>
  </si>
  <si>
    <t>实施四圪台村供水保障自来水入户工程，受益人口1102人。</t>
  </si>
  <si>
    <t>泉王</t>
  </si>
  <si>
    <t>泉王供水保障工程</t>
  </si>
  <si>
    <t>三交镇泉王</t>
  </si>
  <si>
    <t>实施三交镇泉王村供水保障自来水入户工程，受益人口842人。</t>
  </si>
  <si>
    <t>琵琶耳</t>
  </si>
  <si>
    <t>琵琶耳供水保障工程</t>
  </si>
  <si>
    <t>湍水头镇琵琶耳</t>
  </si>
  <si>
    <t>实施湍水头镇琵琶耳村供水保障自来水入户工程，受益人口647人。</t>
  </si>
  <si>
    <t>姚家山</t>
  </si>
  <si>
    <t>姚家山供水保障工程</t>
  </si>
  <si>
    <t>大禹乡姚家山</t>
  </si>
  <si>
    <t>实施大禹乡姚家山村供水保障自来水入户工程，受益人口432人。</t>
  </si>
  <si>
    <t>王家坪</t>
  </si>
  <si>
    <t>王家坪联村供水保障工程</t>
  </si>
  <si>
    <t>大禹乡王家坪</t>
  </si>
  <si>
    <t>实施大禹乡王家坪联村供水保障工程，受益人口638人。</t>
  </si>
  <si>
    <t>后小峪</t>
  </si>
  <si>
    <t>后小峪供水保障工程</t>
  </si>
  <si>
    <t>大禹乡后小峪</t>
  </si>
  <si>
    <t>实施大禹乡后小峪村供水保障自来水入户工程，受益人口936人。</t>
  </si>
  <si>
    <t>薛家塔</t>
  </si>
  <si>
    <t>薛家塔供水保障工程</t>
  </si>
  <si>
    <t>林家坪镇薛家塔</t>
  </si>
  <si>
    <t>实施林家坪镇薛家坪村供水保障自来水入户工程，受益人口387人。</t>
  </si>
  <si>
    <t>武家湾</t>
  </si>
  <si>
    <t>武家湾供水保障工程</t>
  </si>
  <si>
    <t>安家庄乡武家湾</t>
  </si>
  <si>
    <t>实施安家庄乡武家湾村供水保障管网改造工程，受益人口746人。</t>
  </si>
  <si>
    <t>瓦窑峁</t>
  </si>
  <si>
    <t>瓦窑峁供水保障工程</t>
  </si>
  <si>
    <t>曲峪镇瓦窑峁</t>
  </si>
  <si>
    <t>实施曲峪镇瓦窑峁村供水保障管网改造工程，受益人口189人。</t>
  </si>
  <si>
    <t>东新舍窠</t>
  </si>
  <si>
    <t>东新舍窠供水保障工程</t>
  </si>
  <si>
    <t>城庄镇东新舍窠</t>
  </si>
  <si>
    <t>实施城庄镇村东新舍窠供水保障管网改造工程，受益人口150人。</t>
  </si>
  <si>
    <t>玉荐</t>
  </si>
  <si>
    <t>玉荐供水保障工程</t>
  </si>
  <si>
    <t>玉坪乡玉荐</t>
  </si>
  <si>
    <t>实施玉坪乡玉荐供水保障管网改造工程，受益人口986人。</t>
  </si>
  <si>
    <t>临泉</t>
  </si>
  <si>
    <t>化林</t>
  </si>
  <si>
    <t>化林供水保障工程</t>
  </si>
  <si>
    <t>临泉化林</t>
  </si>
  <si>
    <t>实施玉临泉化林供水保障管网改造工程，受益人口998人。</t>
  </si>
  <si>
    <t>泥沟</t>
  </si>
  <si>
    <t>泥沟供水保障工程</t>
  </si>
  <si>
    <t>临泉泥沟</t>
  </si>
  <si>
    <t>实施临泉泥沟供水保障管网改造工程，受益人口746人。</t>
  </si>
  <si>
    <t>候家沟</t>
  </si>
  <si>
    <t>马蕊坡供水保障工程</t>
  </si>
  <si>
    <t>大禹马蕊坡</t>
  </si>
  <si>
    <t>实施大禹马蕊坡供水自来水入户工程，受益人口282人。</t>
  </si>
  <si>
    <t>三</t>
  </si>
  <si>
    <t>教育帮扶项目</t>
  </si>
  <si>
    <t>巩固三保障成果</t>
  </si>
  <si>
    <t>教育</t>
  </si>
  <si>
    <t>其他教育类项目</t>
  </si>
  <si>
    <t>全县23乡镇</t>
  </si>
  <si>
    <t>脱贫家庭本科大学新生资助</t>
  </si>
  <si>
    <t>享受雨露计划职业教育补助</t>
  </si>
  <si>
    <t>雨露计划补助项目</t>
  </si>
  <si>
    <t>对临县就读中职、高职(专)、技工学校(含普通中专、职业高中、技工学校、普通大专、高职院校、技师学院等)的在校学生(包含在校期间顶岗实习)中的脱贫家庭子女，按学制每生每年给予3000元补助。</t>
  </si>
  <si>
    <t>四</t>
  </si>
  <si>
    <t>就业帮扶项目</t>
  </si>
  <si>
    <t>就业项目</t>
  </si>
  <si>
    <t>务工补助</t>
  </si>
  <si>
    <t>劳动奖补</t>
  </si>
  <si>
    <t>脱贫劳动力稳岗补助</t>
  </si>
  <si>
    <t>临县人力资源和社会保障局</t>
  </si>
  <si>
    <t>对2026年在同一用工单位累计务工就业6个月以上且月平均工资达到1000元以上的脱贫劳动力，按照每人每月200元的标准给予6个月的稳岗奖补</t>
  </si>
  <si>
    <t>交通费补助</t>
  </si>
  <si>
    <t>脱贫劳动力一次性交通补贴</t>
  </si>
  <si>
    <t>补助4576人</t>
  </si>
  <si>
    <t>补助2818人</t>
  </si>
  <si>
    <t>补助1277人</t>
  </si>
  <si>
    <t>五</t>
  </si>
  <si>
    <t>生态建设</t>
  </si>
  <si>
    <t>三交、曲峪</t>
  </si>
  <si>
    <t>孙家沟、罗家山、开阳</t>
  </si>
  <si>
    <t>黄河流域生态修复（临县段）重点区域绿化</t>
  </si>
  <si>
    <t>续建</t>
  </si>
  <si>
    <t>三交孙家沟、罗家山、曲峪开阳</t>
  </si>
  <si>
    <t>林业局</t>
  </si>
  <si>
    <t>重点区域绿化</t>
  </si>
  <si>
    <t>50人人均增收6000元</t>
  </si>
  <si>
    <t>劳务带动增收</t>
  </si>
  <si>
    <t>大度山紫金山汉高山真武山旅游区生态修复工程</t>
  </si>
  <si>
    <t>大度山紫金山汉高山真武山</t>
  </si>
  <si>
    <t>500亩</t>
  </si>
  <si>
    <t>务工人均增收6000元</t>
  </si>
  <si>
    <t>临泉城庄玉坪</t>
  </si>
  <si>
    <t>寺家塔、东峁等</t>
  </si>
  <si>
    <t>临县城区东山森林康养区生态修复</t>
  </si>
  <si>
    <t>60人人均增收6000元</t>
  </si>
  <si>
    <t xml:space="preserve">道路防护
</t>
  </si>
  <si>
    <t>临县城区东山汉高山大度山森林康养区道路防护</t>
  </si>
  <si>
    <t>城区东山汉高山大度山</t>
  </si>
  <si>
    <t>修筑防护墙9500米</t>
  </si>
  <si>
    <t>八堡、克虎、兔坂、曲峪、丛罗峪、碛口</t>
  </si>
  <si>
    <t>黄河一号旅游公路沿途村庄</t>
  </si>
  <si>
    <t>黄河一号旅游公路（临县段）生态修复及提质工程</t>
  </si>
  <si>
    <t>沿黄公路（临县段）兴县界-柳林界</t>
  </si>
  <si>
    <t>黄河一号旅游公路（临县段）100公里生态修复及及提质</t>
  </si>
  <si>
    <t>务工人均增收5000元</t>
  </si>
  <si>
    <t>农村基础设施（含产业配套基础设施）</t>
  </si>
  <si>
    <t>农村道路建设（通村路、通户路、小型桥梁等）</t>
  </si>
  <si>
    <t>克虎镇2026年克虎镇桑树峁村道路硬化</t>
  </si>
  <si>
    <t>桑树峁村</t>
  </si>
  <si>
    <t>克虎镇桑树峁村道路硬化235万元</t>
  </si>
  <si>
    <t>产业路、资源路、旅游路建设</t>
  </si>
  <si>
    <t>白文镇宋家圪台村新建产业路</t>
  </si>
  <si>
    <t>吕梁市润农科技有限责任公司硬化道路，长1350米，宽4米</t>
  </si>
  <si>
    <t>城庄镇硬化街巷道</t>
  </si>
  <si>
    <t>农村公共服务</t>
  </si>
  <si>
    <t>其他（便民综合服务设施、文化活动广场、体育设施、村级客运站、农村公益性殡葬设施建设等）</t>
  </si>
  <si>
    <t>安装雨污分离系统</t>
  </si>
  <si>
    <t>其他</t>
  </si>
  <si>
    <t>玉坪乡荒沟荒地治理项目</t>
  </si>
  <si>
    <t>一是对本村唐则峁沟进行有效治理，可增加耕地120余亩；二是对村内原计划兴办养殖场80亩闲置土地进行恢复耕地治理；三是硬化村内田间路1.5公里。</t>
  </si>
  <si>
    <t>刘家会镇农村道路建设修缮水毁路 4公里</t>
  </si>
  <si>
    <t>闫家山村</t>
  </si>
  <si>
    <t>白文镇芦则沟河坝建设</t>
  </si>
  <si>
    <t>芦则沟村</t>
  </si>
  <si>
    <t>河坝长500米、高3米、宽2.5米</t>
  </si>
  <si>
    <t>白文镇香菇基地新建食用菌晾晒场</t>
  </si>
  <si>
    <t>小吴家湾村</t>
  </si>
  <si>
    <t>香菇基地新建食用菌晾晒场5000平米</t>
  </si>
  <si>
    <t>白文镇南庄村食用菌道路硬化</t>
  </si>
  <si>
    <t>南庄村食用菌道路硬化长5200米，宽4米。</t>
  </si>
  <si>
    <t>木瓜坪乡2026年临县木瓜坪乡大和村新修建拦河坝</t>
  </si>
  <si>
    <t>石砌河坝长1500米，高4米，上宽0.8米，铺底2米</t>
  </si>
  <si>
    <t>白文镇宋家圪台村新建排水沟</t>
  </si>
  <si>
    <t>吕梁市润农科技有限责任公司新建排水沟，长1600米，宽2.5米，高2米</t>
  </si>
  <si>
    <t>2026年临县木瓜坪乡庞庞塔村旧村路</t>
  </si>
  <si>
    <t>旧村路通往田间路长4公里宽5米</t>
  </si>
  <si>
    <t>2026年临县木瓜坪乡木瓜坪村村内河坝</t>
  </si>
  <si>
    <t>河坝2000米</t>
  </si>
  <si>
    <t>临泉镇上西坡村 加宽湫水河桥</t>
  </si>
  <si>
    <t>上西坡村 加宽湫水河桥</t>
  </si>
  <si>
    <t>临泉镇万安里村河坝600米</t>
  </si>
  <si>
    <t>万安里村河坝600米</t>
  </si>
  <si>
    <t>大禹乡新建河坝</t>
  </si>
  <si>
    <t>善庆峪村</t>
  </si>
  <si>
    <t>刘家会镇农村道路建设</t>
  </si>
  <si>
    <t>官道峡村</t>
  </si>
  <si>
    <t>刘家会镇农村道路建设    官道峡村及石佛山自然村户户通硬化10公里、通村公路2.5公里</t>
  </si>
  <si>
    <t>刘家会镇河坝修筑</t>
  </si>
  <si>
    <t>白家坂村</t>
  </si>
  <si>
    <t>刘家会镇河坝修筑300米</t>
  </si>
  <si>
    <t>刘家会镇改造机修地  改造机修地共1500亩</t>
  </si>
  <si>
    <t>麦洼村</t>
  </si>
  <si>
    <t>丛罗峪镇修建小河河坝</t>
  </si>
  <si>
    <t>修建小河河坝3千米，可使村内360户1080人享受便利。</t>
  </si>
  <si>
    <t>临县曲峪镇前塔村田间路硬化田间路硬化3公里</t>
  </si>
  <si>
    <t>促进农田发展，惠及村民389户</t>
  </si>
  <si>
    <t>临县雷家碛乡2026刘家塔村田间道路硬化长10000米，宽3米</t>
  </si>
  <si>
    <t>刘家塔村</t>
  </si>
  <si>
    <t>2024刘家塔村田间道路硬化长10000米，宽3米</t>
  </si>
  <si>
    <t>人居环境整治</t>
  </si>
  <si>
    <t>农村垃圾治理</t>
  </si>
  <si>
    <t>垃圾处理变为再生能源</t>
  </si>
  <si>
    <t>基础设施建设：按照设计要求，进行场地平整、厂房建设、设备安装调试等工作，确保设施符合安全、环保等标准。
？ 项目运营管理：建立完善的运营管理制度，严格按照操作规程进行垃圾收集、运输、处理和能源生产，定期对设备进行维护保养，保证项目稳定运行。
？ 监测与反馈：对垃圾处理过程中的各项指标和能源生产情况进行监测，如垃圾处理量、能源产量、污染物排放等，根据监测结果及时调整运营策略，不断优化项目效果。</t>
  </si>
  <si>
    <t>田间路硬化</t>
  </si>
  <si>
    <t>宽5米、长1500米田间路硬化</t>
  </si>
  <si>
    <t>农村电网建设（通生产、生活用电、提高综合电压和供电可靠性）</t>
  </si>
  <si>
    <t>新建变压器6台</t>
  </si>
  <si>
    <t>新建200千瓦变压器6台</t>
  </si>
  <si>
    <t>修建桥</t>
  </si>
  <si>
    <t>木瓜坪乡张家沟村修建消除安全隐患护塄</t>
  </si>
  <si>
    <t>石砌护塄，长120米，高10米，宽3米。</t>
  </si>
  <si>
    <t>木瓜坪乡木坎塔村村内道路硬化、</t>
  </si>
  <si>
    <t>村内破损道路10公里</t>
  </si>
  <si>
    <t>木瓜坪乡木坎塔村角爬山组村内道路硬化、</t>
  </si>
  <si>
    <t>"1、建设规模：本项目改造硬化村内道路，全长2公里。    2、建设内容：路面实施混凝土硬化。"</t>
  </si>
  <si>
    <t>木瓜坪乡康家湾村田间道路硬化</t>
  </si>
  <si>
    <t>"1、建设规模：本项目新建地点：南山、北山，路线全长70米。    2、建设内容：全线采用15厘米级配砂砾路面，路面宽6米，路面实施混凝土硬化。"</t>
  </si>
  <si>
    <t>临县木瓜坪乡庞庞塔村全村自来水地下管道改造</t>
  </si>
  <si>
    <t>全村自来水地下管道改造长30千米</t>
  </si>
  <si>
    <t>跨河桥</t>
  </si>
  <si>
    <t>后南沟村</t>
  </si>
  <si>
    <t>在窑湾建造一坐跨河桥，解决村民出行问题。</t>
  </si>
  <si>
    <t>通镇道路修缮拓宽</t>
  </si>
  <si>
    <t>村容村貌提升</t>
  </si>
  <si>
    <t>美丽乡村建设项目</t>
  </si>
  <si>
    <t>招贤镇立新庄村——离石区坪头乡枣洼村“四好”公路建设项目</t>
  </si>
  <si>
    <t>路面硬化，全长2公里，最宽9米，最窄处6米，路面路面均宽约8米，</t>
  </si>
  <si>
    <t>招贤镇高家焉村维修田间路建设</t>
  </si>
  <si>
    <t>高家焉村</t>
  </si>
  <si>
    <t>修长5公里，宽4m的田间路</t>
  </si>
  <si>
    <t>道路硬化</t>
  </si>
  <si>
    <t>道路硬化 村内通户路硬化3公里</t>
  </si>
  <si>
    <t>雷家碛乡双井沟村村内道路硬化</t>
  </si>
  <si>
    <t>双井沟村</t>
  </si>
  <si>
    <t>双井沟村村内道路硬化3米宽5公里</t>
  </si>
  <si>
    <t>2026乔家坪村板桥100米</t>
  </si>
  <si>
    <t>乔家坪村</t>
  </si>
  <si>
    <t>2025乔家坪村板桥100米</t>
  </si>
  <si>
    <t>车赶乡沙家焉村道路维修</t>
  </si>
  <si>
    <t>玉坪乡李家坡底村农村人居环境整治提升项目130万元</t>
  </si>
  <si>
    <t>绿化420平方米，美化2400平方米</t>
  </si>
  <si>
    <t>木瓜坪乡木坎塔村过河桥、护河坝</t>
  </si>
  <si>
    <t>村内过个桥一座，护河坝100米</t>
  </si>
  <si>
    <t>巷道硬化</t>
  </si>
  <si>
    <t>长3千米、宽3米巷道硬化</t>
  </si>
  <si>
    <t>2026年城庄镇西城庄社区道路硬化工程</t>
  </si>
  <si>
    <t>城庄镇西城庄社区道路硬化工程</t>
  </si>
  <si>
    <t>西城庄道路硬化工程</t>
  </si>
  <si>
    <t>张家湾村田间路硬化</t>
  </si>
  <si>
    <t>张家湾村</t>
  </si>
  <si>
    <t>长10公里、宽3米田间路硬化</t>
  </si>
  <si>
    <t>村内道路硬化</t>
  </si>
  <si>
    <t>畔沟村</t>
  </si>
  <si>
    <t>15公里长、3米宽村内道路硬化</t>
  </si>
  <si>
    <t>香菇基地道路硬化</t>
  </si>
  <si>
    <t>香菇基地道路硬化3公里</t>
  </si>
  <si>
    <t>石家塔村排洪渠</t>
  </si>
  <si>
    <t>石家塔村</t>
  </si>
  <si>
    <t>到湫水河修建排洪渠300米</t>
  </si>
  <si>
    <t>香菇基地新建食用菌冷库</t>
  </si>
  <si>
    <t>香菇基地新建食用菌冷库1500平米</t>
  </si>
  <si>
    <t>新修河坝</t>
  </si>
  <si>
    <t>木瓜坪乡大和村户户通道路</t>
  </si>
  <si>
    <t>硬化村内道路8千米、宽2.5米</t>
  </si>
  <si>
    <t>临县木瓜坪乡庞庞塔村村内田间路</t>
  </si>
  <si>
    <t>前梁、后梁、马锁峁硬化田间路。路面宽3.5米长13公里</t>
  </si>
  <si>
    <t>临县木瓜坪乡吉家庄村户户通</t>
  </si>
  <si>
    <t>平整硬化长8公里，宽2米，厚0.18</t>
  </si>
  <si>
    <t>木瓜坪乡后长乐村乡村道路</t>
  </si>
  <si>
    <t>宽3.5米.长3000米.1.5公里</t>
  </si>
  <si>
    <t>临县木瓜坪乡庄则上村村内田间路</t>
  </si>
  <si>
    <t>硬化田间路9千米，宽3米到4米。</t>
  </si>
  <si>
    <t>前月镜月镜河桥，拦水带</t>
  </si>
  <si>
    <t>农村污水治理</t>
  </si>
  <si>
    <t>黄白塔村新建排水渠</t>
  </si>
  <si>
    <t>硬化田间路</t>
  </si>
  <si>
    <t>秦家圪堎村</t>
  </si>
  <si>
    <t>后大禹村</t>
  </si>
  <si>
    <t>刘家圪垯村</t>
  </si>
  <si>
    <t>当村桥一座</t>
  </si>
  <si>
    <t>上南沟村</t>
  </si>
  <si>
    <t>桥长22米、宽6.5米，挡墙40米，回填土</t>
  </si>
  <si>
    <t>田间道路修复硬化</t>
  </si>
  <si>
    <t>薛家山村</t>
  </si>
  <si>
    <t>田间路修复硬化15千米</t>
  </si>
  <si>
    <t>开展县乡村公共服务一体化示范创建</t>
  </si>
  <si>
    <t>民宿打造5个院子改造项目</t>
  </si>
  <si>
    <t>招贤镇大井塔村通户路项目</t>
  </si>
  <si>
    <t>道路路基，硬化，排水及护栏总长3.6公里路宽2.5米。</t>
  </si>
  <si>
    <t>六</t>
  </si>
  <si>
    <t>项目管理费</t>
  </si>
</sst>
</file>

<file path=xl/styles.xml><?xml version="1.0" encoding="utf-8"?>
<styleSheet xmlns="http://schemas.openxmlformats.org/spreadsheetml/2006/main">
  <numFmts count="6">
    <numFmt numFmtId="176" formatCode="0.00_ "/>
    <numFmt numFmtId="177" formatCode="0.00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4">
    <font>
      <sz val="12"/>
      <name val="宋体"/>
      <charset val="134"/>
    </font>
    <font>
      <sz val="16"/>
      <name val="宋体"/>
      <charset val="134"/>
    </font>
    <font>
      <sz val="14"/>
      <name val="方正仿宋_GBK"/>
      <charset val="0"/>
    </font>
    <font>
      <b/>
      <sz val="14"/>
      <name val="方正仿宋_GBK"/>
      <charset val="0"/>
    </font>
    <font>
      <sz val="11"/>
      <color theme="0"/>
      <name val="宋体"/>
      <charset val="134"/>
      <scheme val="minor"/>
    </font>
    <font>
      <sz val="11"/>
      <color rgb="FF9C0006"/>
      <name val="宋体"/>
      <charset val="134"/>
      <scheme val="minor"/>
    </font>
    <font>
      <sz val="11"/>
      <color rgb="FF9C5700"/>
      <name val="宋体"/>
      <charset val="134"/>
      <scheme val="minor"/>
    </font>
    <font>
      <sz val="11"/>
      <color theme="1"/>
      <name val="宋体"/>
      <charset val="134"/>
      <scheme val="minor"/>
    </font>
    <font>
      <b/>
      <sz val="11"/>
      <color theme="3"/>
      <name val="宋体"/>
      <charset val="134"/>
      <scheme val="minor"/>
    </font>
    <font>
      <sz val="18"/>
      <color theme="3"/>
      <name val="宋体"/>
      <charset val="134"/>
      <scheme val="major"/>
    </font>
    <font>
      <sz val="11"/>
      <color rgb="FF006100"/>
      <name val="宋体"/>
      <charset val="134"/>
      <scheme val="minor"/>
    </font>
    <font>
      <sz val="11"/>
      <color rgb="FF3F3F76"/>
      <name val="宋体"/>
      <charset val="134"/>
      <scheme val="minor"/>
    </font>
    <font>
      <b/>
      <sz val="13"/>
      <color theme="3"/>
      <name val="宋体"/>
      <charset val="134"/>
      <scheme val="minor"/>
    </font>
    <font>
      <b/>
      <sz val="11"/>
      <color theme="1"/>
      <name val="宋体"/>
      <charset val="134"/>
      <scheme val="minor"/>
    </font>
    <font>
      <i/>
      <sz val="11"/>
      <color rgb="FF7F7F7F"/>
      <name val="宋体"/>
      <charset val="134"/>
      <scheme val="minor"/>
    </font>
    <font>
      <b/>
      <sz val="15"/>
      <color theme="3"/>
      <name val="宋体"/>
      <charset val="134"/>
      <scheme val="minor"/>
    </font>
    <font>
      <sz val="11"/>
      <color rgb="FFFF0000"/>
      <name val="宋体"/>
      <charset val="134"/>
      <scheme val="minor"/>
    </font>
    <font>
      <u/>
      <sz val="11"/>
      <color rgb="FF0000FF"/>
      <name val="宋体"/>
      <charset val="134"/>
      <scheme val="minor"/>
    </font>
    <font>
      <b/>
      <sz val="11"/>
      <color rgb="FFFA7D00"/>
      <name val="宋体"/>
      <charset val="134"/>
      <scheme val="minor"/>
    </font>
    <font>
      <u/>
      <sz val="11"/>
      <color rgb="FF800080"/>
      <name val="宋体"/>
      <charset val="134"/>
      <scheme val="minor"/>
    </font>
    <font>
      <b/>
      <sz val="11"/>
      <color rgb="FF3F3F3F"/>
      <name val="宋体"/>
      <charset val="134"/>
      <scheme val="minor"/>
    </font>
    <font>
      <sz val="11"/>
      <color rgb="FFFA7D00"/>
      <name val="宋体"/>
      <charset val="134"/>
      <scheme val="minor"/>
    </font>
    <font>
      <b/>
      <sz val="11"/>
      <color theme="0"/>
      <name val="宋体"/>
      <charset val="134"/>
      <scheme val="minor"/>
    </font>
    <font>
      <sz val="14"/>
      <name val="方正书宋_GBK"/>
      <charset val="0"/>
    </font>
  </fonts>
  <fills count="33">
    <fill>
      <patternFill patternType="none"/>
    </fill>
    <fill>
      <patternFill patternType="gray125"/>
    </fill>
    <fill>
      <patternFill patternType="solid">
        <fgColor theme="6"/>
        <bgColor indexed="64"/>
      </patternFill>
    </fill>
    <fill>
      <patternFill patternType="solid">
        <fgColor rgb="FFFFC7CE"/>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thick">
        <color theme="4" tint="0.499984740745262"/>
      </bottom>
      <diagonal/>
    </border>
    <border>
      <left/>
      <right/>
      <top style="thin">
        <color theme="4"/>
      </top>
      <bottom style="double">
        <color theme="4"/>
      </bottom>
      <diagonal/>
    </border>
    <border>
      <left/>
      <right/>
      <top/>
      <bottom style="medium">
        <color theme="4" tint="0.399975585192419"/>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4" fillId="19" borderId="0" applyNumberFormat="0" applyBorder="0" applyAlignment="0" applyProtection="0">
      <alignment vertical="center"/>
    </xf>
    <xf numFmtId="0" fontId="7" fillId="31" borderId="0" applyNumberFormat="0" applyBorder="0" applyAlignment="0" applyProtection="0">
      <alignment vertical="center"/>
    </xf>
    <xf numFmtId="0" fontId="7" fillId="12" borderId="0" applyNumberFormat="0" applyBorder="0" applyAlignment="0" applyProtection="0">
      <alignment vertical="center"/>
    </xf>
    <xf numFmtId="0" fontId="4" fillId="25" borderId="0" applyNumberFormat="0" applyBorder="0" applyAlignment="0" applyProtection="0">
      <alignment vertical="center"/>
    </xf>
    <xf numFmtId="0" fontId="7" fillId="16" borderId="0" applyNumberFormat="0" applyBorder="0" applyAlignment="0" applyProtection="0">
      <alignment vertical="center"/>
    </xf>
    <xf numFmtId="0" fontId="8" fillId="0" borderId="9" applyNumberFormat="0" applyFill="0" applyAlignment="0" applyProtection="0">
      <alignment vertical="center"/>
    </xf>
    <xf numFmtId="0" fontId="14" fillId="0" borderId="0" applyNumberFormat="0" applyFill="0" applyBorder="0" applyAlignment="0" applyProtection="0">
      <alignment vertical="center"/>
    </xf>
    <xf numFmtId="0" fontId="13" fillId="0" borderId="8"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7" applyNumberFormat="0" applyFill="0" applyAlignment="0" applyProtection="0">
      <alignment vertical="center"/>
    </xf>
    <xf numFmtId="42" fontId="0" fillId="0" borderId="0" applyFont="0" applyFill="0" applyBorder="0" applyAlignment="0" applyProtection="0">
      <alignment vertical="center"/>
    </xf>
    <xf numFmtId="0" fontId="7" fillId="8" borderId="0" applyNumberFormat="0" applyBorder="0" applyAlignment="0" applyProtection="0">
      <alignment vertical="center"/>
    </xf>
    <xf numFmtId="0" fontId="16" fillId="0" borderId="0" applyNumberFormat="0" applyFill="0" applyBorder="0" applyAlignment="0" applyProtection="0">
      <alignment vertical="center"/>
    </xf>
    <xf numFmtId="0" fontId="7" fillId="20" borderId="0" applyNumberFormat="0" applyBorder="0" applyAlignment="0" applyProtection="0">
      <alignment vertical="center"/>
    </xf>
    <xf numFmtId="0" fontId="7" fillId="22" borderId="0" applyNumberFormat="0" applyBorder="0" applyAlignment="0" applyProtection="0">
      <alignment vertical="center"/>
    </xf>
    <xf numFmtId="0" fontId="15" fillId="0" borderId="10" applyNumberFormat="0" applyFill="0" applyAlignment="0" applyProtection="0">
      <alignment vertical="center"/>
    </xf>
    <xf numFmtId="0" fontId="17" fillId="0" borderId="0" applyNumberFormat="0" applyFill="0" applyBorder="0" applyAlignment="0" applyProtection="0">
      <alignment vertical="center"/>
    </xf>
    <xf numFmtId="0" fontId="7" fillId="27" borderId="0" applyNumberFormat="0" applyBorder="0" applyAlignment="0" applyProtection="0">
      <alignment vertical="center"/>
    </xf>
    <xf numFmtId="44" fontId="0" fillId="0" borderId="0" applyFont="0" applyFill="0" applyBorder="0" applyAlignment="0" applyProtection="0">
      <alignment vertical="center"/>
    </xf>
    <xf numFmtId="0" fontId="7" fillId="24" borderId="0" applyNumberFormat="0" applyBorder="0" applyAlignment="0" applyProtection="0">
      <alignment vertical="center"/>
    </xf>
    <xf numFmtId="0" fontId="18" fillId="26" borderId="6" applyNumberFormat="0" applyAlignment="0" applyProtection="0">
      <alignment vertical="center"/>
    </xf>
    <xf numFmtId="0" fontId="19" fillId="0" borderId="0" applyNumberFormat="0" applyFill="0" applyBorder="0" applyAlignment="0" applyProtection="0">
      <alignment vertical="center"/>
    </xf>
    <xf numFmtId="41" fontId="0" fillId="0" borderId="0" applyFont="0" applyFill="0" applyBorder="0" applyAlignment="0" applyProtection="0">
      <alignment vertical="center"/>
    </xf>
    <xf numFmtId="0" fontId="4" fillId="17" borderId="0" applyNumberFormat="0" applyBorder="0" applyAlignment="0" applyProtection="0">
      <alignment vertical="center"/>
    </xf>
    <xf numFmtId="0" fontId="7" fillId="15" borderId="0" applyNumberFormat="0" applyBorder="0" applyAlignment="0" applyProtection="0">
      <alignment vertical="center"/>
    </xf>
    <xf numFmtId="0" fontId="7" fillId="28" borderId="0" applyNumberFormat="0" applyBorder="0" applyAlignment="0" applyProtection="0">
      <alignment vertical="center"/>
    </xf>
    <xf numFmtId="0" fontId="11" fillId="10" borderId="6" applyNumberFormat="0" applyAlignment="0" applyProtection="0">
      <alignment vertical="center"/>
    </xf>
    <xf numFmtId="0" fontId="20" fillId="26" borderId="11" applyNumberFormat="0" applyAlignment="0" applyProtection="0">
      <alignment vertical="center"/>
    </xf>
    <xf numFmtId="0" fontId="22" fillId="29" borderId="13" applyNumberFormat="0" applyAlignment="0" applyProtection="0">
      <alignment vertical="center"/>
    </xf>
    <xf numFmtId="0" fontId="21" fillId="0" borderId="12" applyNumberFormat="0" applyFill="0" applyAlignment="0" applyProtection="0">
      <alignment vertical="center"/>
    </xf>
    <xf numFmtId="0" fontId="7" fillId="30" borderId="0" applyNumberFormat="0" applyBorder="0" applyAlignment="0" applyProtection="0">
      <alignment vertical="center"/>
    </xf>
    <xf numFmtId="0" fontId="7" fillId="32" borderId="0" applyNumberFormat="0" applyBorder="0" applyAlignment="0" applyProtection="0">
      <alignment vertical="center"/>
    </xf>
    <xf numFmtId="0" fontId="0" fillId="6" borderId="5" applyNumberFormat="0" applyFont="0" applyAlignment="0" applyProtection="0">
      <alignment vertical="center"/>
    </xf>
    <xf numFmtId="0" fontId="9" fillId="0" borderId="0" applyNumberFormat="0" applyFill="0" applyBorder="0" applyAlignment="0" applyProtection="0">
      <alignment vertical="center"/>
    </xf>
    <xf numFmtId="0" fontId="10" fillId="9" borderId="0" applyNumberFormat="0" applyBorder="0" applyAlignment="0" applyProtection="0">
      <alignment vertical="center"/>
    </xf>
    <xf numFmtId="0" fontId="8" fillId="0" borderId="0" applyNumberFormat="0" applyFill="0" applyBorder="0" applyAlignment="0" applyProtection="0">
      <alignment vertical="center"/>
    </xf>
    <xf numFmtId="0" fontId="4" fillId="11" borderId="0" applyNumberFormat="0" applyBorder="0" applyAlignment="0" applyProtection="0">
      <alignment vertical="center"/>
    </xf>
    <xf numFmtId="0" fontId="6" fillId="4" borderId="0" applyNumberFormat="0" applyBorder="0" applyAlignment="0" applyProtection="0">
      <alignment vertical="center"/>
    </xf>
    <xf numFmtId="0" fontId="7" fillId="7" borderId="0" applyNumberFormat="0" applyBorder="0" applyAlignment="0" applyProtection="0">
      <alignment vertical="center"/>
    </xf>
    <xf numFmtId="0" fontId="5" fillId="3" borderId="0" applyNumberFormat="0" applyBorder="0" applyAlignment="0" applyProtection="0">
      <alignment vertical="center"/>
    </xf>
    <xf numFmtId="0" fontId="4" fillId="21" borderId="0" applyNumberFormat="0" applyBorder="0" applyAlignment="0" applyProtection="0">
      <alignment vertical="center"/>
    </xf>
    <xf numFmtId="0" fontId="7" fillId="18" borderId="0" applyNumberFormat="0" applyBorder="0" applyAlignment="0" applyProtection="0">
      <alignment vertical="center"/>
    </xf>
    <xf numFmtId="0" fontId="7" fillId="5" borderId="0" applyNumberFormat="0" applyBorder="0" applyAlignment="0" applyProtection="0">
      <alignment vertical="center"/>
    </xf>
    <xf numFmtId="0" fontId="7" fillId="23" borderId="0" applyNumberFormat="0" applyBorder="0" applyAlignment="0" applyProtection="0">
      <alignment vertical="center"/>
    </xf>
    <xf numFmtId="0" fontId="4" fillId="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57" fontId="2" fillId="0" borderId="2"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311"/>
  <sheetViews>
    <sheetView tabSelected="1" zoomScale="72" zoomScaleNormal="72" topLeftCell="A175" workbookViewId="0">
      <selection activeCell="K191" sqref="K191"/>
    </sheetView>
  </sheetViews>
  <sheetFormatPr defaultColWidth="9" defaultRowHeight="18.75"/>
  <cols>
    <col min="1" max="6" width="9" style="2"/>
    <col min="7" max="7" width="14.5583333333333" style="2" customWidth="1"/>
    <col min="8" max="8" width="13.3833333333333" style="2" customWidth="1"/>
    <col min="9" max="9" width="9" style="2"/>
    <col min="10" max="10" width="17.75" style="2"/>
    <col min="11" max="11" width="20.75" style="2"/>
    <col min="12" max="12" width="9" style="2"/>
    <col min="13" max="13" width="18.8166666666667" style="2" customWidth="1"/>
    <col min="14" max="14" width="14.5" style="2" customWidth="1"/>
    <col min="15" max="15" width="13.125" style="2"/>
    <col min="16" max="16" width="11.75" style="2"/>
    <col min="17" max="17" width="9" style="2"/>
    <col min="18" max="18" width="10.375" style="2"/>
    <col min="19" max="19" width="11.75" style="2"/>
    <col min="20" max="20" width="13.25" style="2" customWidth="1"/>
    <col min="21" max="21" width="12.75" style="2" customWidth="1"/>
    <col min="22" max="22" width="12.5" style="2" customWidth="1"/>
    <col min="23" max="16384" width="9" style="2"/>
  </cols>
  <sheetData>
    <row r="1" spans="1:1">
      <c r="A1" s="2" t="s">
        <v>0</v>
      </c>
    </row>
    <row r="3" spans="1:25">
      <c r="A3" s="3" t="s">
        <v>1</v>
      </c>
      <c r="B3" s="3"/>
      <c r="C3" s="3"/>
      <c r="D3" s="3"/>
      <c r="E3" s="3"/>
      <c r="F3" s="3"/>
      <c r="G3" s="3"/>
      <c r="H3" s="3"/>
      <c r="I3" s="3"/>
      <c r="J3" s="3"/>
      <c r="K3" s="3"/>
      <c r="L3" s="3"/>
      <c r="M3" s="3"/>
      <c r="N3" s="3"/>
      <c r="O3" s="3"/>
      <c r="P3" s="3"/>
      <c r="Q3" s="3"/>
      <c r="R3" s="3"/>
      <c r="S3" s="3"/>
      <c r="T3" s="3"/>
      <c r="U3" s="3"/>
      <c r="V3" s="3"/>
      <c r="W3" s="3"/>
      <c r="X3" s="3"/>
      <c r="Y3" s="3"/>
    </row>
    <row r="4" ht="39" customHeight="1" spans="1:25">
      <c r="A4" s="3" t="s">
        <v>2</v>
      </c>
      <c r="B4" s="3"/>
      <c r="C4" s="3"/>
      <c r="D4" s="3"/>
      <c r="E4" s="3"/>
      <c r="F4" s="3"/>
      <c r="G4" s="3"/>
      <c r="H4" s="3"/>
      <c r="I4" s="3"/>
      <c r="J4" s="3"/>
      <c r="K4" s="3"/>
      <c r="L4" s="3"/>
      <c r="M4" s="3"/>
      <c r="N4" s="3"/>
      <c r="O4" s="3"/>
      <c r="P4" s="3"/>
      <c r="Q4" s="3"/>
      <c r="R4" s="3"/>
      <c r="S4" s="3"/>
      <c r="T4" s="3"/>
      <c r="U4" s="3"/>
      <c r="V4" s="3"/>
      <c r="W4" s="3"/>
      <c r="X4" s="3"/>
      <c r="Y4" s="3"/>
    </row>
    <row r="5" ht="21" customHeight="1" spans="1:25">
      <c r="A5" s="4" t="s">
        <v>3</v>
      </c>
      <c r="B5" s="5" t="s">
        <v>4</v>
      </c>
      <c r="C5" s="5"/>
      <c r="D5" s="5"/>
      <c r="E5" s="5" t="s">
        <v>5</v>
      </c>
      <c r="F5" s="5" t="s">
        <v>6</v>
      </c>
      <c r="G5" s="5" t="s">
        <v>7</v>
      </c>
      <c r="H5" s="5" t="s">
        <v>8</v>
      </c>
      <c r="I5" s="5" t="s">
        <v>9</v>
      </c>
      <c r="J5" s="5" t="s">
        <v>10</v>
      </c>
      <c r="K5" s="5"/>
      <c r="L5" s="5" t="s">
        <v>11</v>
      </c>
      <c r="M5" s="5" t="s">
        <v>12</v>
      </c>
      <c r="N5" s="5" t="s">
        <v>13</v>
      </c>
      <c r="O5" s="5"/>
      <c r="P5" s="5"/>
      <c r="Q5" s="5" t="s">
        <v>14</v>
      </c>
      <c r="R5" s="5"/>
      <c r="S5" s="5"/>
      <c r="T5" s="5"/>
      <c r="U5" s="5"/>
      <c r="V5" s="5"/>
      <c r="W5" s="5" t="s">
        <v>15</v>
      </c>
      <c r="X5" s="5" t="s">
        <v>16</v>
      </c>
      <c r="Y5" s="5" t="s">
        <v>17</v>
      </c>
    </row>
    <row r="6" ht="84" customHeight="1" spans="1:25">
      <c r="A6" s="6"/>
      <c r="B6" s="4" t="s">
        <v>18</v>
      </c>
      <c r="C6" s="4" t="s">
        <v>19</v>
      </c>
      <c r="D6" s="4" t="s">
        <v>20</v>
      </c>
      <c r="E6" s="5"/>
      <c r="F6" s="5"/>
      <c r="G6" s="5"/>
      <c r="H6" s="5"/>
      <c r="I6" s="5"/>
      <c r="J6" s="5" t="s">
        <v>21</v>
      </c>
      <c r="K6" s="5" t="s">
        <v>22</v>
      </c>
      <c r="L6" s="5"/>
      <c r="M6" s="5"/>
      <c r="N6" s="5" t="s">
        <v>23</v>
      </c>
      <c r="O6" s="5" t="s">
        <v>24</v>
      </c>
      <c r="P6" s="5"/>
      <c r="Q6" s="5" t="s">
        <v>25</v>
      </c>
      <c r="R6" s="5" t="s">
        <v>26</v>
      </c>
      <c r="S6" s="5" t="s">
        <v>27</v>
      </c>
      <c r="T6" s="5" t="s">
        <v>24</v>
      </c>
      <c r="U6" s="5"/>
      <c r="V6" s="5"/>
      <c r="W6" s="5"/>
      <c r="X6" s="5"/>
      <c r="Y6" s="5"/>
    </row>
    <row r="7" ht="102" customHeight="1" spans="1:25">
      <c r="A7" s="5"/>
      <c r="B7" s="7"/>
      <c r="C7" s="7"/>
      <c r="D7" s="7"/>
      <c r="E7" s="5"/>
      <c r="F7" s="5"/>
      <c r="G7" s="5"/>
      <c r="H7" s="5"/>
      <c r="I7" s="5"/>
      <c r="J7" s="5"/>
      <c r="K7" s="5"/>
      <c r="L7" s="5"/>
      <c r="M7" s="5"/>
      <c r="N7" s="5"/>
      <c r="O7" s="5" t="s">
        <v>28</v>
      </c>
      <c r="P7" s="5" t="s">
        <v>29</v>
      </c>
      <c r="Q7" s="5"/>
      <c r="R7" s="5"/>
      <c r="S7" s="5"/>
      <c r="T7" s="5" t="s">
        <v>30</v>
      </c>
      <c r="U7" s="5" t="s">
        <v>31</v>
      </c>
      <c r="V7" s="5" t="s">
        <v>32</v>
      </c>
      <c r="W7" s="5"/>
      <c r="X7" s="5"/>
      <c r="Y7" s="5"/>
    </row>
    <row r="8" ht="102" customHeight="1" spans="1:25">
      <c r="A8" s="5" t="s">
        <v>33</v>
      </c>
      <c r="B8" s="5"/>
      <c r="C8" s="5"/>
      <c r="D8" s="5"/>
      <c r="E8" s="5"/>
      <c r="F8" s="5"/>
      <c r="G8" s="5"/>
      <c r="H8" s="5"/>
      <c r="I8" s="5"/>
      <c r="J8" s="5"/>
      <c r="K8" s="5"/>
      <c r="L8" s="5"/>
      <c r="M8" s="5"/>
      <c r="N8" s="5">
        <f>N9+N158+N189+N214+N239+N310</f>
        <v>114216.93</v>
      </c>
      <c r="O8" s="5">
        <f t="shared" ref="O8:V8" si="0">O9+O158+O189+O214+O239+O310</f>
        <v>71655.28</v>
      </c>
      <c r="P8" s="5">
        <f t="shared" si="0"/>
        <v>42561.65</v>
      </c>
      <c r="Q8" s="5">
        <f t="shared" si="0"/>
        <v>391</v>
      </c>
      <c r="R8" s="5">
        <f t="shared" si="0"/>
        <v>59191.2</v>
      </c>
      <c r="S8" s="5">
        <f t="shared" si="0"/>
        <v>182650.6</v>
      </c>
      <c r="T8" s="5">
        <f t="shared" si="0"/>
        <v>231</v>
      </c>
      <c r="U8" s="5">
        <f t="shared" si="0"/>
        <v>8952</v>
      </c>
      <c r="V8" s="5">
        <f t="shared" si="0"/>
        <v>22540</v>
      </c>
      <c r="W8" s="5"/>
      <c r="X8" s="5"/>
      <c r="Y8" s="5"/>
    </row>
    <row r="9" ht="102" customHeight="1" spans="1:25">
      <c r="A9" s="5" t="s">
        <v>34</v>
      </c>
      <c r="B9" s="5" t="s">
        <v>35</v>
      </c>
      <c r="C9" s="5"/>
      <c r="D9" s="5"/>
      <c r="E9" s="5"/>
      <c r="F9" s="5"/>
      <c r="G9" s="5"/>
      <c r="H9" s="5"/>
      <c r="I9" s="5"/>
      <c r="J9" s="5"/>
      <c r="K9" s="5"/>
      <c r="L9" s="5"/>
      <c r="M9" s="5"/>
      <c r="N9" s="5">
        <f>N10+N23+N38+N44+N59+N126</f>
        <v>86666.33</v>
      </c>
      <c r="O9" s="5">
        <f t="shared" ref="O9:V9" si="1">O10+O23+O38+O44+O59+O126</f>
        <v>44104.68</v>
      </c>
      <c r="P9" s="5">
        <f t="shared" si="1"/>
        <v>42561.65</v>
      </c>
      <c r="Q9" s="5">
        <f t="shared" si="1"/>
        <v>269</v>
      </c>
      <c r="R9" s="5">
        <f t="shared" si="1"/>
        <v>30737</v>
      </c>
      <c r="S9" s="5">
        <f t="shared" si="1"/>
        <v>91818</v>
      </c>
      <c r="T9" s="5">
        <f t="shared" si="1"/>
        <v>150</v>
      </c>
      <c r="U9" s="5">
        <f t="shared" si="1"/>
        <v>5680</v>
      </c>
      <c r="V9" s="5">
        <f t="shared" si="1"/>
        <v>15383</v>
      </c>
      <c r="W9" s="5"/>
      <c r="X9" s="5"/>
      <c r="Y9" s="5"/>
    </row>
    <row r="10" ht="102" customHeight="1" spans="1:25">
      <c r="A10" s="5" t="s">
        <v>36</v>
      </c>
      <c r="B10" s="5" t="s">
        <v>37</v>
      </c>
      <c r="C10" s="5"/>
      <c r="D10" s="5"/>
      <c r="E10" s="5"/>
      <c r="F10" s="5"/>
      <c r="G10" s="5"/>
      <c r="H10" s="5"/>
      <c r="I10" s="5"/>
      <c r="J10" s="5"/>
      <c r="K10" s="5"/>
      <c r="L10" s="5"/>
      <c r="M10" s="5"/>
      <c r="N10" s="5">
        <f>SUM(N11:N22)</f>
        <v>50863</v>
      </c>
      <c r="O10" s="5">
        <f t="shared" ref="O10:V10" si="2">SUM(O11:O22)</f>
        <v>12650</v>
      </c>
      <c r="P10" s="5">
        <f t="shared" si="2"/>
        <v>38213</v>
      </c>
      <c r="Q10" s="5">
        <f t="shared" si="2"/>
        <v>177</v>
      </c>
      <c r="R10" s="5">
        <f t="shared" si="2"/>
        <v>422</v>
      </c>
      <c r="S10" s="5">
        <f t="shared" si="2"/>
        <v>1362</v>
      </c>
      <c r="T10" s="5">
        <f t="shared" si="2"/>
        <v>69</v>
      </c>
      <c r="U10" s="5">
        <f t="shared" si="2"/>
        <v>130</v>
      </c>
      <c r="V10" s="5">
        <f t="shared" si="2"/>
        <v>474</v>
      </c>
      <c r="W10" s="5"/>
      <c r="X10" s="5"/>
      <c r="Y10" s="5"/>
    </row>
    <row r="11" ht="102" customHeight="1" spans="1:25">
      <c r="A11" s="5">
        <v>1</v>
      </c>
      <c r="B11" s="5" t="s">
        <v>35</v>
      </c>
      <c r="C11" s="5" t="s">
        <v>38</v>
      </c>
      <c r="D11" s="5" t="s">
        <v>39</v>
      </c>
      <c r="E11" s="5"/>
      <c r="F11" s="5"/>
      <c r="G11" s="5" t="s">
        <v>40</v>
      </c>
      <c r="H11" s="5" t="s">
        <v>41</v>
      </c>
      <c r="I11" s="5" t="s">
        <v>42</v>
      </c>
      <c r="J11" s="9">
        <v>46082</v>
      </c>
      <c r="K11" s="9">
        <v>46357</v>
      </c>
      <c r="L11" s="5" t="s">
        <v>43</v>
      </c>
      <c r="M11" s="5" t="s">
        <v>44</v>
      </c>
      <c r="N11" s="5">
        <v>22000</v>
      </c>
      <c r="O11" s="5">
        <v>4500</v>
      </c>
      <c r="P11" s="5">
        <f t="shared" ref="P11:P22" si="3">N11-O11</f>
        <v>17500</v>
      </c>
      <c r="Q11" s="5">
        <v>50</v>
      </c>
      <c r="R11" s="5">
        <v>150</v>
      </c>
      <c r="S11" s="5">
        <v>500</v>
      </c>
      <c r="T11" s="5">
        <v>20</v>
      </c>
      <c r="U11" s="5">
        <v>20</v>
      </c>
      <c r="V11" s="5">
        <v>200</v>
      </c>
      <c r="W11" s="5" t="s">
        <v>45</v>
      </c>
      <c r="X11" s="5" t="s">
        <v>46</v>
      </c>
      <c r="Y11" s="5"/>
    </row>
    <row r="12" ht="102" customHeight="1" spans="1:25">
      <c r="A12" s="5">
        <v>2</v>
      </c>
      <c r="B12" s="5" t="s">
        <v>35</v>
      </c>
      <c r="C12" s="5" t="s">
        <v>38</v>
      </c>
      <c r="D12" s="5" t="s">
        <v>39</v>
      </c>
      <c r="E12" s="5"/>
      <c r="F12" s="5"/>
      <c r="G12" s="5" t="s">
        <v>47</v>
      </c>
      <c r="H12" s="5" t="s">
        <v>41</v>
      </c>
      <c r="I12" s="5" t="s">
        <v>42</v>
      </c>
      <c r="J12" s="9">
        <v>46082</v>
      </c>
      <c r="K12" s="9">
        <v>46357</v>
      </c>
      <c r="L12" s="5" t="s">
        <v>43</v>
      </c>
      <c r="M12" s="5" t="s">
        <v>48</v>
      </c>
      <c r="N12" s="5">
        <v>3500</v>
      </c>
      <c r="O12" s="5">
        <v>400</v>
      </c>
      <c r="P12" s="5">
        <f t="shared" si="3"/>
        <v>3100</v>
      </c>
      <c r="Q12" s="5">
        <v>5</v>
      </c>
      <c r="R12" s="5">
        <v>10</v>
      </c>
      <c r="S12" s="5">
        <v>20</v>
      </c>
      <c r="T12" s="5">
        <v>2</v>
      </c>
      <c r="U12" s="5">
        <v>3</v>
      </c>
      <c r="V12" s="5">
        <v>5</v>
      </c>
      <c r="W12" s="5" t="s">
        <v>45</v>
      </c>
      <c r="X12" s="5" t="s">
        <v>46</v>
      </c>
      <c r="Y12" s="5"/>
    </row>
    <row r="13" ht="102" customHeight="1" spans="1:25">
      <c r="A13" s="5">
        <v>3</v>
      </c>
      <c r="B13" s="5" t="s">
        <v>35</v>
      </c>
      <c r="C13" s="5" t="s">
        <v>38</v>
      </c>
      <c r="D13" s="5" t="s">
        <v>39</v>
      </c>
      <c r="E13" s="5"/>
      <c r="F13" s="5"/>
      <c r="G13" s="5" t="s">
        <v>49</v>
      </c>
      <c r="H13" s="5" t="s">
        <v>41</v>
      </c>
      <c r="I13" s="5" t="s">
        <v>42</v>
      </c>
      <c r="J13" s="9">
        <v>46082</v>
      </c>
      <c r="K13" s="9">
        <v>46357</v>
      </c>
      <c r="L13" s="5" t="s">
        <v>43</v>
      </c>
      <c r="M13" s="5" t="s">
        <v>50</v>
      </c>
      <c r="N13" s="5">
        <v>3300</v>
      </c>
      <c r="O13" s="5">
        <v>1000</v>
      </c>
      <c r="P13" s="5">
        <f t="shared" si="3"/>
        <v>2300</v>
      </c>
      <c r="Q13" s="5">
        <v>5</v>
      </c>
      <c r="R13" s="5">
        <v>5</v>
      </c>
      <c r="S13" s="5">
        <v>20</v>
      </c>
      <c r="T13" s="5">
        <v>2</v>
      </c>
      <c r="U13" s="5">
        <v>2</v>
      </c>
      <c r="V13" s="5">
        <v>5</v>
      </c>
      <c r="W13" s="5" t="s">
        <v>51</v>
      </c>
      <c r="X13" s="5" t="s">
        <v>46</v>
      </c>
      <c r="Y13" s="5"/>
    </row>
    <row r="14" ht="102" customHeight="1" spans="1:25">
      <c r="A14" s="5">
        <v>4</v>
      </c>
      <c r="B14" s="5" t="s">
        <v>35</v>
      </c>
      <c r="C14" s="5" t="s">
        <v>38</v>
      </c>
      <c r="D14" s="5" t="s">
        <v>39</v>
      </c>
      <c r="E14" s="5"/>
      <c r="F14" s="5"/>
      <c r="G14" s="5" t="s">
        <v>52</v>
      </c>
      <c r="H14" s="5" t="s">
        <v>41</v>
      </c>
      <c r="I14" s="5" t="s">
        <v>42</v>
      </c>
      <c r="J14" s="9">
        <v>46082</v>
      </c>
      <c r="K14" s="9">
        <v>46357</v>
      </c>
      <c r="L14" s="5" t="s">
        <v>43</v>
      </c>
      <c r="M14" s="5" t="s">
        <v>52</v>
      </c>
      <c r="N14" s="5">
        <v>500</v>
      </c>
      <c r="O14" s="5">
        <v>120</v>
      </c>
      <c r="P14" s="5">
        <f t="shared" si="3"/>
        <v>380</v>
      </c>
      <c r="Q14" s="5">
        <v>10</v>
      </c>
      <c r="R14" s="5">
        <v>15</v>
      </c>
      <c r="S14" s="5">
        <v>50</v>
      </c>
      <c r="T14" s="5">
        <v>3</v>
      </c>
      <c r="U14" s="5">
        <v>5</v>
      </c>
      <c r="V14" s="5">
        <v>5</v>
      </c>
      <c r="W14" s="5" t="s">
        <v>53</v>
      </c>
      <c r="X14" s="5" t="s">
        <v>46</v>
      </c>
      <c r="Y14" s="5"/>
    </row>
    <row r="15" ht="102" customHeight="1" spans="1:25">
      <c r="A15" s="5">
        <v>5</v>
      </c>
      <c r="B15" s="5" t="s">
        <v>35</v>
      </c>
      <c r="C15" s="5" t="s">
        <v>38</v>
      </c>
      <c r="D15" s="5" t="s">
        <v>39</v>
      </c>
      <c r="E15" s="5"/>
      <c r="F15" s="5"/>
      <c r="G15" s="5" t="s">
        <v>54</v>
      </c>
      <c r="H15" s="5" t="s">
        <v>41</v>
      </c>
      <c r="I15" s="5" t="s">
        <v>42</v>
      </c>
      <c r="J15" s="9">
        <v>46082</v>
      </c>
      <c r="K15" s="9">
        <v>46357</v>
      </c>
      <c r="L15" s="5" t="s">
        <v>43</v>
      </c>
      <c r="M15" s="5" t="s">
        <v>54</v>
      </c>
      <c r="N15" s="5">
        <v>3000</v>
      </c>
      <c r="O15" s="5">
        <v>1000</v>
      </c>
      <c r="P15" s="5">
        <f t="shared" si="3"/>
        <v>2000</v>
      </c>
      <c r="Q15" s="5">
        <v>30</v>
      </c>
      <c r="R15" s="5">
        <v>50</v>
      </c>
      <c r="S15" s="5">
        <v>200</v>
      </c>
      <c r="T15" s="5">
        <v>10</v>
      </c>
      <c r="U15" s="5">
        <v>25</v>
      </c>
      <c r="V15" s="5">
        <v>80</v>
      </c>
      <c r="W15" s="5" t="s">
        <v>55</v>
      </c>
      <c r="X15" s="5" t="s">
        <v>46</v>
      </c>
      <c r="Y15" s="5"/>
    </row>
    <row r="16" ht="102" customHeight="1" spans="1:25">
      <c r="A16" s="5">
        <v>6</v>
      </c>
      <c r="B16" s="5" t="s">
        <v>35</v>
      </c>
      <c r="C16" s="5" t="s">
        <v>38</v>
      </c>
      <c r="D16" s="5" t="s">
        <v>39</v>
      </c>
      <c r="E16" s="5"/>
      <c r="F16" s="5"/>
      <c r="G16" s="5" t="s">
        <v>56</v>
      </c>
      <c r="H16" s="5" t="s">
        <v>41</v>
      </c>
      <c r="I16" s="5" t="s">
        <v>42</v>
      </c>
      <c r="J16" s="9">
        <v>46082</v>
      </c>
      <c r="K16" s="9">
        <v>46357</v>
      </c>
      <c r="L16" s="5" t="s">
        <v>43</v>
      </c>
      <c r="M16" s="5" t="s">
        <v>56</v>
      </c>
      <c r="N16" s="5">
        <v>3333</v>
      </c>
      <c r="O16" s="5">
        <v>1000</v>
      </c>
      <c r="P16" s="5">
        <f t="shared" si="3"/>
        <v>2333</v>
      </c>
      <c r="Q16" s="5">
        <v>30</v>
      </c>
      <c r="R16" s="5">
        <v>80</v>
      </c>
      <c r="S16" s="5">
        <v>280</v>
      </c>
      <c r="T16" s="5">
        <v>10</v>
      </c>
      <c r="U16" s="5">
        <v>25</v>
      </c>
      <c r="V16" s="5">
        <v>80</v>
      </c>
      <c r="W16" s="5" t="s">
        <v>55</v>
      </c>
      <c r="X16" s="5" t="s">
        <v>46</v>
      </c>
      <c r="Y16" s="5"/>
    </row>
    <row r="17" ht="102" customHeight="1" spans="1:25">
      <c r="A17" s="5">
        <v>7</v>
      </c>
      <c r="B17" s="5" t="s">
        <v>35</v>
      </c>
      <c r="C17" s="5" t="s">
        <v>38</v>
      </c>
      <c r="D17" s="5" t="s">
        <v>39</v>
      </c>
      <c r="E17" s="5"/>
      <c r="F17" s="5"/>
      <c r="G17" s="5" t="s">
        <v>57</v>
      </c>
      <c r="H17" s="5" t="s">
        <v>41</v>
      </c>
      <c r="I17" s="5" t="s">
        <v>42</v>
      </c>
      <c r="J17" s="9">
        <v>46082</v>
      </c>
      <c r="K17" s="9">
        <v>46357</v>
      </c>
      <c r="L17" s="5" t="s">
        <v>43</v>
      </c>
      <c r="M17" s="5" t="s">
        <v>58</v>
      </c>
      <c r="N17" s="5">
        <v>30</v>
      </c>
      <c r="O17" s="5">
        <v>30</v>
      </c>
      <c r="P17" s="5">
        <f t="shared" si="3"/>
        <v>0</v>
      </c>
      <c r="Q17" s="5">
        <v>1</v>
      </c>
      <c r="R17" s="5">
        <v>1</v>
      </c>
      <c r="S17" s="5">
        <v>2</v>
      </c>
      <c r="T17" s="5">
        <v>1</v>
      </c>
      <c r="U17" s="5">
        <v>1</v>
      </c>
      <c r="V17" s="5">
        <v>2</v>
      </c>
      <c r="W17" s="5" t="s">
        <v>59</v>
      </c>
      <c r="X17" s="5" t="s">
        <v>46</v>
      </c>
      <c r="Y17" s="5"/>
    </row>
    <row r="18" ht="102" customHeight="1" spans="1:25">
      <c r="A18" s="5">
        <v>8</v>
      </c>
      <c r="B18" s="5" t="s">
        <v>35</v>
      </c>
      <c r="C18" s="5" t="s">
        <v>38</v>
      </c>
      <c r="D18" s="5" t="s">
        <v>39</v>
      </c>
      <c r="E18" s="5"/>
      <c r="F18" s="5"/>
      <c r="G18" s="5" t="s">
        <v>60</v>
      </c>
      <c r="H18" s="5" t="s">
        <v>41</v>
      </c>
      <c r="I18" s="5" t="s">
        <v>42</v>
      </c>
      <c r="J18" s="9">
        <v>46082</v>
      </c>
      <c r="K18" s="9">
        <v>46357</v>
      </c>
      <c r="L18" s="5" t="s">
        <v>43</v>
      </c>
      <c r="M18" s="5" t="s">
        <v>61</v>
      </c>
      <c r="N18" s="5">
        <v>4000</v>
      </c>
      <c r="O18" s="5">
        <v>1000</v>
      </c>
      <c r="P18" s="5">
        <f t="shared" si="3"/>
        <v>3000</v>
      </c>
      <c r="Q18" s="5">
        <v>10</v>
      </c>
      <c r="R18" s="5">
        <v>50</v>
      </c>
      <c r="S18" s="5">
        <v>120</v>
      </c>
      <c r="T18" s="5">
        <v>5</v>
      </c>
      <c r="U18" s="5">
        <v>20</v>
      </c>
      <c r="V18" s="5">
        <v>45</v>
      </c>
      <c r="W18" s="5" t="s">
        <v>62</v>
      </c>
      <c r="X18" s="5" t="s">
        <v>46</v>
      </c>
      <c r="Y18" s="5"/>
    </row>
    <row r="19" ht="102" customHeight="1" spans="1:25">
      <c r="A19" s="5">
        <v>9</v>
      </c>
      <c r="B19" s="5" t="s">
        <v>35</v>
      </c>
      <c r="C19" s="5" t="s">
        <v>38</v>
      </c>
      <c r="D19" s="5" t="s">
        <v>39</v>
      </c>
      <c r="E19" s="5"/>
      <c r="F19" s="5"/>
      <c r="G19" s="5" t="s">
        <v>63</v>
      </c>
      <c r="H19" s="5" t="s">
        <v>41</v>
      </c>
      <c r="I19" s="5" t="s">
        <v>42</v>
      </c>
      <c r="J19" s="9">
        <v>46082</v>
      </c>
      <c r="K19" s="9">
        <v>46357</v>
      </c>
      <c r="L19" s="5" t="s">
        <v>43</v>
      </c>
      <c r="M19" s="5" t="s">
        <v>64</v>
      </c>
      <c r="N19" s="5">
        <v>1200</v>
      </c>
      <c r="O19" s="5">
        <v>600</v>
      </c>
      <c r="P19" s="5">
        <f t="shared" si="3"/>
        <v>600</v>
      </c>
      <c r="Q19" s="5">
        <v>25</v>
      </c>
      <c r="R19" s="5">
        <v>50</v>
      </c>
      <c r="S19" s="5">
        <v>120</v>
      </c>
      <c r="T19" s="5">
        <v>12</v>
      </c>
      <c r="U19" s="5">
        <v>25</v>
      </c>
      <c r="V19" s="5">
        <v>35</v>
      </c>
      <c r="W19" s="5" t="s">
        <v>65</v>
      </c>
      <c r="X19" s="5" t="s">
        <v>46</v>
      </c>
      <c r="Y19" s="5"/>
    </row>
    <row r="20" ht="102" customHeight="1" spans="1:25">
      <c r="A20" s="5">
        <v>10</v>
      </c>
      <c r="B20" s="5" t="s">
        <v>35</v>
      </c>
      <c r="C20" s="5" t="s">
        <v>38</v>
      </c>
      <c r="D20" s="5" t="s">
        <v>39</v>
      </c>
      <c r="E20" s="5"/>
      <c r="F20" s="5"/>
      <c r="G20" s="5" t="s">
        <v>66</v>
      </c>
      <c r="H20" s="5" t="s">
        <v>41</v>
      </c>
      <c r="I20" s="5" t="s">
        <v>67</v>
      </c>
      <c r="J20" s="9">
        <v>46082</v>
      </c>
      <c r="K20" s="9">
        <v>46357</v>
      </c>
      <c r="L20" s="5" t="s">
        <v>43</v>
      </c>
      <c r="M20" s="5" t="s">
        <v>68</v>
      </c>
      <c r="N20" s="5">
        <v>3000</v>
      </c>
      <c r="O20" s="5">
        <v>1000</v>
      </c>
      <c r="P20" s="5">
        <f t="shared" si="3"/>
        <v>2000</v>
      </c>
      <c r="Q20" s="5">
        <v>5</v>
      </c>
      <c r="R20" s="5">
        <v>5</v>
      </c>
      <c r="S20" s="5">
        <v>20</v>
      </c>
      <c r="T20" s="5">
        <v>2</v>
      </c>
      <c r="U20" s="5">
        <v>2</v>
      </c>
      <c r="V20" s="5">
        <v>5</v>
      </c>
      <c r="W20" s="5" t="s">
        <v>69</v>
      </c>
      <c r="X20" s="5" t="s">
        <v>46</v>
      </c>
      <c r="Y20" s="5"/>
    </row>
    <row r="21" ht="102" customHeight="1" spans="1:25">
      <c r="A21" s="5">
        <v>11</v>
      </c>
      <c r="B21" s="5" t="s">
        <v>35</v>
      </c>
      <c r="C21" s="5" t="s">
        <v>38</v>
      </c>
      <c r="D21" s="5" t="s">
        <v>39</v>
      </c>
      <c r="E21" s="5"/>
      <c r="F21" s="5"/>
      <c r="G21" s="5" t="s">
        <v>70</v>
      </c>
      <c r="H21" s="5" t="s">
        <v>41</v>
      </c>
      <c r="I21" s="5" t="s">
        <v>71</v>
      </c>
      <c r="J21" s="9">
        <v>46082</v>
      </c>
      <c r="K21" s="9">
        <v>46357</v>
      </c>
      <c r="L21" s="5" t="s">
        <v>43</v>
      </c>
      <c r="M21" s="5" t="s">
        <v>72</v>
      </c>
      <c r="N21" s="5">
        <v>3000</v>
      </c>
      <c r="O21" s="5">
        <v>1000</v>
      </c>
      <c r="P21" s="5">
        <f t="shared" si="3"/>
        <v>2000</v>
      </c>
      <c r="Q21" s="5">
        <v>1</v>
      </c>
      <c r="R21" s="5">
        <v>1</v>
      </c>
      <c r="S21" s="5">
        <v>10</v>
      </c>
      <c r="T21" s="5">
        <v>1</v>
      </c>
      <c r="U21" s="5">
        <v>1</v>
      </c>
      <c r="V21" s="5">
        <v>10</v>
      </c>
      <c r="W21" s="5" t="s">
        <v>73</v>
      </c>
      <c r="X21" s="5" t="s">
        <v>46</v>
      </c>
      <c r="Y21" s="5"/>
    </row>
    <row r="22" ht="102" customHeight="1" spans="1:25">
      <c r="A22" s="5">
        <v>12</v>
      </c>
      <c r="B22" s="5" t="s">
        <v>35</v>
      </c>
      <c r="C22" s="5" t="s">
        <v>38</v>
      </c>
      <c r="D22" s="5" t="s">
        <v>39</v>
      </c>
      <c r="E22" s="5"/>
      <c r="F22" s="5"/>
      <c r="G22" s="5" t="s">
        <v>74</v>
      </c>
      <c r="H22" s="5" t="s">
        <v>41</v>
      </c>
      <c r="I22" s="5"/>
      <c r="J22" s="9">
        <v>46082</v>
      </c>
      <c r="K22" s="9">
        <v>46357</v>
      </c>
      <c r="L22" s="5" t="s">
        <v>43</v>
      </c>
      <c r="M22" s="5" t="s">
        <v>75</v>
      </c>
      <c r="N22" s="5">
        <v>4000</v>
      </c>
      <c r="O22" s="5">
        <v>1000</v>
      </c>
      <c r="P22" s="5">
        <f t="shared" si="3"/>
        <v>3000</v>
      </c>
      <c r="Q22" s="5">
        <v>5</v>
      </c>
      <c r="R22" s="5">
        <v>5</v>
      </c>
      <c r="S22" s="5">
        <v>20</v>
      </c>
      <c r="T22" s="5">
        <v>1</v>
      </c>
      <c r="U22" s="5">
        <v>1</v>
      </c>
      <c r="V22" s="5">
        <v>2</v>
      </c>
      <c r="W22" s="5" t="s">
        <v>76</v>
      </c>
      <c r="X22" s="5" t="s">
        <v>46</v>
      </c>
      <c r="Y22" s="5"/>
    </row>
    <row r="23" ht="102" customHeight="1" spans="1:25">
      <c r="A23" s="5" t="s">
        <v>77</v>
      </c>
      <c r="B23" s="5" t="s">
        <v>78</v>
      </c>
      <c r="C23" s="5"/>
      <c r="D23" s="5"/>
      <c r="E23" s="5"/>
      <c r="F23" s="5"/>
      <c r="G23" s="5"/>
      <c r="H23" s="5"/>
      <c r="I23" s="5"/>
      <c r="J23" s="9"/>
      <c r="K23" s="9"/>
      <c r="L23" s="5"/>
      <c r="M23" s="5"/>
      <c r="N23" s="5">
        <f>SUM(N24:N37)</f>
        <v>4511</v>
      </c>
      <c r="O23" s="5">
        <f t="shared" ref="O23:V23" si="4">SUM(O24:O37)</f>
        <v>4483</v>
      </c>
      <c r="P23" s="5">
        <f t="shared" si="4"/>
        <v>28</v>
      </c>
      <c r="Q23" s="5">
        <f t="shared" si="4"/>
        <v>0</v>
      </c>
      <c r="R23" s="5">
        <f t="shared" si="4"/>
        <v>18721</v>
      </c>
      <c r="S23" s="5">
        <f t="shared" si="4"/>
        <v>58153</v>
      </c>
      <c r="T23" s="5">
        <f t="shared" si="4"/>
        <v>0</v>
      </c>
      <c r="U23" s="5">
        <f t="shared" si="4"/>
        <v>0</v>
      </c>
      <c r="V23" s="5">
        <f t="shared" si="4"/>
        <v>0</v>
      </c>
      <c r="W23" s="5"/>
      <c r="X23" s="5"/>
      <c r="Y23" s="5"/>
    </row>
    <row r="24" ht="102" customHeight="1" spans="1:25">
      <c r="A24" s="5">
        <v>1</v>
      </c>
      <c r="B24" s="5" t="s">
        <v>35</v>
      </c>
      <c r="C24" s="5" t="s">
        <v>38</v>
      </c>
      <c r="D24" s="5" t="s">
        <v>39</v>
      </c>
      <c r="E24" s="5"/>
      <c r="F24" s="5"/>
      <c r="G24" s="5" t="s">
        <v>79</v>
      </c>
      <c r="H24" s="5" t="s">
        <v>41</v>
      </c>
      <c r="I24" s="5" t="s">
        <v>80</v>
      </c>
      <c r="J24" s="9">
        <v>46082</v>
      </c>
      <c r="K24" s="9">
        <v>46357</v>
      </c>
      <c r="L24" s="5" t="s">
        <v>81</v>
      </c>
      <c r="M24" s="5" t="s">
        <v>82</v>
      </c>
      <c r="N24" s="5">
        <v>300</v>
      </c>
      <c r="O24" s="5">
        <v>300</v>
      </c>
      <c r="P24" s="5">
        <f t="shared" ref="P24:P37" si="5">N24-O24</f>
        <v>0</v>
      </c>
      <c r="Q24" s="5"/>
      <c r="R24" s="5">
        <v>953</v>
      </c>
      <c r="S24" s="5">
        <v>2859</v>
      </c>
      <c r="T24" s="5"/>
      <c r="U24" s="5"/>
      <c r="V24" s="5"/>
      <c r="W24" s="5" t="s">
        <v>83</v>
      </c>
      <c r="X24" s="5" t="s">
        <v>84</v>
      </c>
      <c r="Y24" s="5"/>
    </row>
    <row r="25" ht="102" customHeight="1" spans="1:25">
      <c r="A25" s="5">
        <v>2</v>
      </c>
      <c r="B25" s="5" t="s">
        <v>35</v>
      </c>
      <c r="C25" s="5" t="s">
        <v>38</v>
      </c>
      <c r="D25" s="5" t="s">
        <v>39</v>
      </c>
      <c r="E25" s="5"/>
      <c r="F25" s="5"/>
      <c r="G25" s="5" t="s">
        <v>85</v>
      </c>
      <c r="H25" s="5" t="s">
        <v>41</v>
      </c>
      <c r="I25" s="5" t="s">
        <v>80</v>
      </c>
      <c r="J25" s="9">
        <v>46082</v>
      </c>
      <c r="K25" s="9">
        <v>46357</v>
      </c>
      <c r="L25" s="5" t="s">
        <v>81</v>
      </c>
      <c r="M25" s="5" t="s">
        <v>86</v>
      </c>
      <c r="N25" s="5">
        <v>146</v>
      </c>
      <c r="O25" s="5">
        <v>146</v>
      </c>
      <c r="P25" s="5">
        <f t="shared" si="5"/>
        <v>0</v>
      </c>
      <c r="Q25" s="5"/>
      <c r="R25" s="5">
        <v>520</v>
      </c>
      <c r="S25" s="5">
        <v>1560</v>
      </c>
      <c r="T25" s="5"/>
      <c r="U25" s="5"/>
      <c r="V25" s="5"/>
      <c r="W25" s="5" t="s">
        <v>87</v>
      </c>
      <c r="X25" s="5" t="s">
        <v>84</v>
      </c>
      <c r="Y25" s="5"/>
    </row>
    <row r="26" ht="102" customHeight="1" spans="1:25">
      <c r="A26" s="5">
        <v>3</v>
      </c>
      <c r="B26" s="5" t="s">
        <v>35</v>
      </c>
      <c r="C26" s="5" t="s">
        <v>38</v>
      </c>
      <c r="D26" s="5" t="s">
        <v>39</v>
      </c>
      <c r="E26" s="5"/>
      <c r="F26" s="5"/>
      <c r="G26" s="5" t="s">
        <v>88</v>
      </c>
      <c r="H26" s="5" t="s">
        <v>41</v>
      </c>
      <c r="I26" s="5" t="s">
        <v>89</v>
      </c>
      <c r="J26" s="9">
        <v>46082</v>
      </c>
      <c r="K26" s="9">
        <v>46357</v>
      </c>
      <c r="L26" s="5" t="s">
        <v>81</v>
      </c>
      <c r="M26" s="5" t="s">
        <v>90</v>
      </c>
      <c r="N26" s="5">
        <v>25</v>
      </c>
      <c r="O26" s="5">
        <v>25</v>
      </c>
      <c r="P26" s="5">
        <f t="shared" si="5"/>
        <v>0</v>
      </c>
      <c r="Q26" s="5"/>
      <c r="R26" s="5">
        <v>70</v>
      </c>
      <c r="S26" s="5">
        <v>200</v>
      </c>
      <c r="T26" s="5"/>
      <c r="U26" s="5"/>
      <c r="V26" s="5"/>
      <c r="W26" s="5" t="s">
        <v>91</v>
      </c>
      <c r="X26" s="5" t="s">
        <v>84</v>
      </c>
      <c r="Y26" s="5"/>
    </row>
    <row r="27" ht="102" customHeight="1" spans="1:25">
      <c r="A27" s="5">
        <v>4</v>
      </c>
      <c r="B27" s="5" t="s">
        <v>35</v>
      </c>
      <c r="C27" s="5" t="s">
        <v>38</v>
      </c>
      <c r="D27" s="5" t="s">
        <v>39</v>
      </c>
      <c r="E27" s="5"/>
      <c r="F27" s="5"/>
      <c r="G27" s="5" t="s">
        <v>92</v>
      </c>
      <c r="H27" s="5" t="s">
        <v>41</v>
      </c>
      <c r="I27" s="5" t="s">
        <v>80</v>
      </c>
      <c r="J27" s="9">
        <v>46082</v>
      </c>
      <c r="K27" s="9">
        <v>46357</v>
      </c>
      <c r="L27" s="5" t="s">
        <v>81</v>
      </c>
      <c r="M27" s="5" t="s">
        <v>93</v>
      </c>
      <c r="N27" s="5">
        <v>1200</v>
      </c>
      <c r="O27" s="5">
        <v>1200</v>
      </c>
      <c r="P27" s="5">
        <f t="shared" si="5"/>
        <v>0</v>
      </c>
      <c r="Q27" s="5"/>
      <c r="R27" s="5">
        <v>150</v>
      </c>
      <c r="S27" s="5">
        <v>450</v>
      </c>
      <c r="T27" s="5"/>
      <c r="U27" s="5"/>
      <c r="V27" s="5"/>
      <c r="W27" s="5" t="s">
        <v>94</v>
      </c>
      <c r="X27" s="5" t="s">
        <v>84</v>
      </c>
      <c r="Y27" s="5"/>
    </row>
    <row r="28" ht="102" customHeight="1" spans="1:25">
      <c r="A28" s="5">
        <v>5</v>
      </c>
      <c r="B28" s="5" t="s">
        <v>35</v>
      </c>
      <c r="C28" s="5" t="s">
        <v>38</v>
      </c>
      <c r="D28" s="5" t="s">
        <v>39</v>
      </c>
      <c r="E28" s="5"/>
      <c r="F28" s="5"/>
      <c r="G28" s="5" t="s">
        <v>95</v>
      </c>
      <c r="H28" s="5" t="s">
        <v>41</v>
      </c>
      <c r="I28" s="5" t="s">
        <v>80</v>
      </c>
      <c r="J28" s="9">
        <v>46082</v>
      </c>
      <c r="K28" s="9">
        <v>46357</v>
      </c>
      <c r="L28" s="5" t="s">
        <v>81</v>
      </c>
      <c r="M28" s="5" t="s">
        <v>96</v>
      </c>
      <c r="N28" s="5">
        <v>300</v>
      </c>
      <c r="O28" s="5">
        <v>300</v>
      </c>
      <c r="P28" s="5">
        <f t="shared" si="5"/>
        <v>0</v>
      </c>
      <c r="Q28" s="5"/>
      <c r="R28" s="5">
        <v>2840</v>
      </c>
      <c r="S28" s="5">
        <v>8520</v>
      </c>
      <c r="T28" s="5"/>
      <c r="U28" s="5"/>
      <c r="V28" s="5"/>
      <c r="W28" s="5" t="s">
        <v>97</v>
      </c>
      <c r="X28" s="5" t="s">
        <v>84</v>
      </c>
      <c r="Y28" s="5"/>
    </row>
    <row r="29" ht="102" customHeight="1" spans="1:25">
      <c r="A29" s="5">
        <v>6</v>
      </c>
      <c r="B29" s="5" t="s">
        <v>35</v>
      </c>
      <c r="C29" s="5" t="s">
        <v>38</v>
      </c>
      <c r="D29" s="5" t="s">
        <v>39</v>
      </c>
      <c r="E29" s="5"/>
      <c r="F29" s="5"/>
      <c r="G29" s="5" t="s">
        <v>98</v>
      </c>
      <c r="H29" s="5" t="s">
        <v>41</v>
      </c>
      <c r="I29" s="5" t="s">
        <v>89</v>
      </c>
      <c r="J29" s="9">
        <v>46082</v>
      </c>
      <c r="K29" s="9">
        <v>46357</v>
      </c>
      <c r="L29" s="5" t="s">
        <v>81</v>
      </c>
      <c r="M29" s="5" t="s">
        <v>99</v>
      </c>
      <c r="N29" s="5">
        <v>160</v>
      </c>
      <c r="O29" s="5">
        <v>160</v>
      </c>
      <c r="P29" s="5">
        <f t="shared" si="5"/>
        <v>0</v>
      </c>
      <c r="Q29" s="5"/>
      <c r="R29" s="5">
        <v>3</v>
      </c>
      <c r="S29" s="5">
        <v>9</v>
      </c>
      <c r="T29" s="5"/>
      <c r="U29" s="5"/>
      <c r="V29" s="5"/>
      <c r="W29" s="5" t="s">
        <v>100</v>
      </c>
      <c r="X29" s="5" t="s">
        <v>84</v>
      </c>
      <c r="Y29" s="5"/>
    </row>
    <row r="30" ht="102" customHeight="1" spans="1:25">
      <c r="A30" s="5">
        <v>7</v>
      </c>
      <c r="B30" s="5" t="s">
        <v>35</v>
      </c>
      <c r="C30" s="5" t="s">
        <v>38</v>
      </c>
      <c r="D30" s="5" t="s">
        <v>39</v>
      </c>
      <c r="E30" s="5"/>
      <c r="F30" s="5"/>
      <c r="G30" s="5" t="s">
        <v>101</v>
      </c>
      <c r="H30" s="5" t="s">
        <v>41</v>
      </c>
      <c r="I30" s="5" t="s">
        <v>80</v>
      </c>
      <c r="J30" s="9">
        <v>46082</v>
      </c>
      <c r="K30" s="9">
        <v>46357</v>
      </c>
      <c r="L30" s="5" t="s">
        <v>81</v>
      </c>
      <c r="M30" s="5" t="s">
        <v>102</v>
      </c>
      <c r="N30" s="5">
        <v>400</v>
      </c>
      <c r="O30" s="5">
        <v>400</v>
      </c>
      <c r="P30" s="5">
        <f t="shared" si="5"/>
        <v>0</v>
      </c>
      <c r="Q30" s="5"/>
      <c r="R30" s="5">
        <v>100</v>
      </c>
      <c r="S30" s="5">
        <v>300</v>
      </c>
      <c r="T30" s="5"/>
      <c r="U30" s="5"/>
      <c r="V30" s="5"/>
      <c r="W30" s="5" t="s">
        <v>103</v>
      </c>
      <c r="X30" s="5" t="s">
        <v>84</v>
      </c>
      <c r="Y30" s="5"/>
    </row>
    <row r="31" ht="102" customHeight="1" spans="1:25">
      <c r="A31" s="5">
        <v>8</v>
      </c>
      <c r="B31" s="5" t="s">
        <v>35</v>
      </c>
      <c r="C31" s="5" t="s">
        <v>38</v>
      </c>
      <c r="D31" s="5" t="s">
        <v>39</v>
      </c>
      <c r="E31" s="5"/>
      <c r="F31" s="5"/>
      <c r="G31" s="5" t="s">
        <v>104</v>
      </c>
      <c r="H31" s="5" t="s">
        <v>41</v>
      </c>
      <c r="I31" s="5" t="s">
        <v>80</v>
      </c>
      <c r="J31" s="9">
        <v>46082</v>
      </c>
      <c r="K31" s="9">
        <v>46357</v>
      </c>
      <c r="L31" s="5" t="s">
        <v>81</v>
      </c>
      <c r="M31" s="5" t="s">
        <v>105</v>
      </c>
      <c r="N31" s="5">
        <v>50</v>
      </c>
      <c r="O31" s="5">
        <v>50</v>
      </c>
      <c r="P31" s="5">
        <f t="shared" si="5"/>
        <v>0</v>
      </c>
      <c r="Q31" s="5"/>
      <c r="R31" s="5">
        <v>2100</v>
      </c>
      <c r="S31" s="5">
        <v>6300</v>
      </c>
      <c r="T31" s="5"/>
      <c r="U31" s="5"/>
      <c r="V31" s="5"/>
      <c r="W31" s="5" t="s">
        <v>106</v>
      </c>
      <c r="X31" s="5" t="s">
        <v>84</v>
      </c>
      <c r="Y31" s="5"/>
    </row>
    <row r="32" ht="102" customHeight="1" spans="1:25">
      <c r="A32" s="5">
        <v>9</v>
      </c>
      <c r="B32" s="5" t="s">
        <v>35</v>
      </c>
      <c r="C32" s="5" t="s">
        <v>38</v>
      </c>
      <c r="D32" s="5" t="s">
        <v>39</v>
      </c>
      <c r="E32" s="5"/>
      <c r="F32" s="5"/>
      <c r="G32" s="5" t="s">
        <v>107</v>
      </c>
      <c r="H32" s="5" t="s">
        <v>41</v>
      </c>
      <c r="I32" s="5" t="s">
        <v>80</v>
      </c>
      <c r="J32" s="9">
        <v>46082</v>
      </c>
      <c r="K32" s="9">
        <v>46357</v>
      </c>
      <c r="L32" s="5" t="s">
        <v>81</v>
      </c>
      <c r="M32" s="5" t="s">
        <v>108</v>
      </c>
      <c r="N32" s="5">
        <v>100</v>
      </c>
      <c r="O32" s="5">
        <v>100</v>
      </c>
      <c r="P32" s="5">
        <f t="shared" si="5"/>
        <v>0</v>
      </c>
      <c r="Q32" s="5"/>
      <c r="R32" s="5">
        <v>460</v>
      </c>
      <c r="S32" s="5">
        <v>1380</v>
      </c>
      <c r="T32" s="5"/>
      <c r="U32" s="5"/>
      <c r="V32" s="5"/>
      <c r="W32" s="5" t="s">
        <v>109</v>
      </c>
      <c r="X32" s="5" t="s">
        <v>84</v>
      </c>
      <c r="Y32" s="5"/>
    </row>
    <row r="33" ht="102" customHeight="1" spans="1:25">
      <c r="A33" s="5">
        <v>10</v>
      </c>
      <c r="B33" s="5" t="s">
        <v>35</v>
      </c>
      <c r="C33" s="5" t="s">
        <v>38</v>
      </c>
      <c r="D33" s="5" t="s">
        <v>39</v>
      </c>
      <c r="E33" s="5"/>
      <c r="F33" s="5"/>
      <c r="G33" s="5" t="s">
        <v>110</v>
      </c>
      <c r="H33" s="5" t="s">
        <v>41</v>
      </c>
      <c r="I33" s="5" t="s">
        <v>89</v>
      </c>
      <c r="J33" s="9">
        <v>46082</v>
      </c>
      <c r="K33" s="9">
        <v>46357</v>
      </c>
      <c r="L33" s="5" t="s">
        <v>81</v>
      </c>
      <c r="M33" s="5" t="s">
        <v>111</v>
      </c>
      <c r="N33" s="5">
        <v>200</v>
      </c>
      <c r="O33" s="5">
        <v>200</v>
      </c>
      <c r="P33" s="5">
        <f t="shared" si="5"/>
        <v>0</v>
      </c>
      <c r="Q33" s="5"/>
      <c r="R33" s="5">
        <v>100</v>
      </c>
      <c r="S33" s="5">
        <v>300</v>
      </c>
      <c r="T33" s="5"/>
      <c r="U33" s="5"/>
      <c r="V33" s="5"/>
      <c r="W33" s="5" t="s">
        <v>112</v>
      </c>
      <c r="X33" s="5" t="s">
        <v>84</v>
      </c>
      <c r="Y33" s="5"/>
    </row>
    <row r="34" ht="102" customHeight="1" spans="1:25">
      <c r="A34" s="5">
        <v>11</v>
      </c>
      <c r="B34" s="5" t="s">
        <v>35</v>
      </c>
      <c r="C34" s="5" t="s">
        <v>38</v>
      </c>
      <c r="D34" s="5" t="s">
        <v>39</v>
      </c>
      <c r="E34" s="5"/>
      <c r="F34" s="5"/>
      <c r="G34" s="5" t="s">
        <v>113</v>
      </c>
      <c r="H34" s="5" t="s">
        <v>41</v>
      </c>
      <c r="I34" s="5" t="s">
        <v>89</v>
      </c>
      <c r="J34" s="9">
        <v>46082</v>
      </c>
      <c r="K34" s="9">
        <v>46357</v>
      </c>
      <c r="L34" s="5" t="s">
        <v>81</v>
      </c>
      <c r="M34" s="5" t="s">
        <v>114</v>
      </c>
      <c r="N34" s="5">
        <v>200</v>
      </c>
      <c r="O34" s="5">
        <v>200</v>
      </c>
      <c r="P34" s="5">
        <f t="shared" si="5"/>
        <v>0</v>
      </c>
      <c r="Q34" s="5"/>
      <c r="R34" s="5"/>
      <c r="S34" s="5">
        <v>2000</v>
      </c>
      <c r="T34" s="5"/>
      <c r="U34" s="5"/>
      <c r="V34" s="5"/>
      <c r="W34" s="5" t="s">
        <v>115</v>
      </c>
      <c r="X34" s="5"/>
      <c r="Y34" s="5"/>
    </row>
    <row r="35" ht="102" customHeight="1" spans="1:25">
      <c r="A35" s="5">
        <v>12</v>
      </c>
      <c r="B35" s="5" t="s">
        <v>35</v>
      </c>
      <c r="C35" s="5" t="s">
        <v>38</v>
      </c>
      <c r="D35" s="5" t="s">
        <v>39</v>
      </c>
      <c r="E35" s="5"/>
      <c r="F35" s="5"/>
      <c r="G35" s="5" t="s">
        <v>116</v>
      </c>
      <c r="H35" s="5" t="s">
        <v>41</v>
      </c>
      <c r="I35" s="5" t="s">
        <v>80</v>
      </c>
      <c r="J35" s="9">
        <v>46082</v>
      </c>
      <c r="K35" s="9">
        <v>46357</v>
      </c>
      <c r="L35" s="5" t="s">
        <v>81</v>
      </c>
      <c r="M35" s="5" t="s">
        <v>117</v>
      </c>
      <c r="N35" s="5">
        <v>280</v>
      </c>
      <c r="O35" s="5">
        <v>252</v>
      </c>
      <c r="P35" s="5">
        <f t="shared" si="5"/>
        <v>28</v>
      </c>
      <c r="Q35" s="5"/>
      <c r="R35" s="5">
        <v>11260</v>
      </c>
      <c r="S35" s="5">
        <v>33780</v>
      </c>
      <c r="T35" s="5"/>
      <c r="U35" s="5"/>
      <c r="V35" s="5"/>
      <c r="W35" s="5" t="s">
        <v>118</v>
      </c>
      <c r="X35" s="5" t="s">
        <v>84</v>
      </c>
      <c r="Y35" s="5"/>
    </row>
    <row r="36" ht="102" customHeight="1" spans="1:25">
      <c r="A36" s="5">
        <v>13</v>
      </c>
      <c r="B36" s="5" t="s">
        <v>35</v>
      </c>
      <c r="C36" s="5" t="s">
        <v>38</v>
      </c>
      <c r="D36" s="5" t="s">
        <v>39</v>
      </c>
      <c r="E36" s="5"/>
      <c r="F36" s="5"/>
      <c r="G36" s="5" t="s">
        <v>119</v>
      </c>
      <c r="H36" s="5" t="s">
        <v>41</v>
      </c>
      <c r="I36" s="5" t="s">
        <v>80</v>
      </c>
      <c r="J36" s="9">
        <v>46082</v>
      </c>
      <c r="K36" s="9">
        <v>46357</v>
      </c>
      <c r="L36" s="5" t="s">
        <v>81</v>
      </c>
      <c r="M36" s="5" t="s">
        <v>120</v>
      </c>
      <c r="N36" s="5">
        <v>450</v>
      </c>
      <c r="O36" s="5">
        <v>450</v>
      </c>
      <c r="P36" s="5">
        <f t="shared" si="5"/>
        <v>0</v>
      </c>
      <c r="Q36" s="5"/>
      <c r="R36" s="5">
        <v>65</v>
      </c>
      <c r="S36" s="5">
        <v>195</v>
      </c>
      <c r="T36" s="5"/>
      <c r="U36" s="5"/>
      <c r="V36" s="5"/>
      <c r="W36" s="5" t="s">
        <v>121</v>
      </c>
      <c r="X36" s="5" t="s">
        <v>84</v>
      </c>
      <c r="Y36" s="5"/>
    </row>
    <row r="37" ht="102" customHeight="1" spans="1:25">
      <c r="A37" s="5">
        <v>14</v>
      </c>
      <c r="B37" s="5" t="s">
        <v>35</v>
      </c>
      <c r="C37" s="5" t="s">
        <v>38</v>
      </c>
      <c r="D37" s="5" t="s">
        <v>39</v>
      </c>
      <c r="E37" s="5"/>
      <c r="F37" s="5"/>
      <c r="G37" s="5" t="s">
        <v>122</v>
      </c>
      <c r="H37" s="5" t="s">
        <v>41</v>
      </c>
      <c r="I37" s="5" t="s">
        <v>80</v>
      </c>
      <c r="J37" s="9">
        <v>46082</v>
      </c>
      <c r="K37" s="9">
        <v>46357</v>
      </c>
      <c r="L37" s="5" t="s">
        <v>81</v>
      </c>
      <c r="M37" s="5" t="s">
        <v>123</v>
      </c>
      <c r="N37" s="5">
        <v>700</v>
      </c>
      <c r="O37" s="5">
        <v>700</v>
      </c>
      <c r="P37" s="5">
        <f t="shared" si="5"/>
        <v>0</v>
      </c>
      <c r="Q37" s="5"/>
      <c r="R37" s="5">
        <v>100</v>
      </c>
      <c r="S37" s="5">
        <v>300</v>
      </c>
      <c r="T37" s="5"/>
      <c r="U37" s="5"/>
      <c r="V37" s="5"/>
      <c r="W37" s="5" t="s">
        <v>124</v>
      </c>
      <c r="X37" s="5" t="s">
        <v>84</v>
      </c>
      <c r="Y37" s="5"/>
    </row>
    <row r="38" ht="102" customHeight="1" spans="1:25">
      <c r="A38" s="5" t="s">
        <v>125</v>
      </c>
      <c r="B38" s="5" t="s">
        <v>126</v>
      </c>
      <c r="C38" s="5"/>
      <c r="D38" s="5"/>
      <c r="E38" s="5"/>
      <c r="F38" s="5"/>
      <c r="G38" s="5"/>
      <c r="H38" s="5"/>
      <c r="I38" s="5"/>
      <c r="J38" s="9"/>
      <c r="K38" s="9"/>
      <c r="L38" s="5"/>
      <c r="M38" s="5"/>
      <c r="N38" s="5">
        <f>SUM(N39:N43)</f>
        <v>4550</v>
      </c>
      <c r="O38" s="5">
        <f t="shared" ref="O38:V38" si="6">SUM(O39:O43)</f>
        <v>3850</v>
      </c>
      <c r="P38" s="5">
        <f t="shared" si="6"/>
        <v>700</v>
      </c>
      <c r="Q38" s="5">
        <f t="shared" si="6"/>
        <v>0</v>
      </c>
      <c r="R38" s="5">
        <f t="shared" si="6"/>
        <v>0</v>
      </c>
      <c r="S38" s="5">
        <f t="shared" si="6"/>
        <v>0</v>
      </c>
      <c r="T38" s="5">
        <f t="shared" si="6"/>
        <v>0</v>
      </c>
      <c r="U38" s="5">
        <f t="shared" si="6"/>
        <v>0</v>
      </c>
      <c r="V38" s="5">
        <f t="shared" si="6"/>
        <v>0</v>
      </c>
      <c r="W38" s="5"/>
      <c r="X38" s="5"/>
      <c r="Y38" s="5"/>
    </row>
    <row r="39" ht="102" customHeight="1" spans="1:25">
      <c r="A39" s="5">
        <v>1</v>
      </c>
      <c r="B39" s="5" t="s">
        <v>127</v>
      </c>
      <c r="C39" s="5" t="s">
        <v>38</v>
      </c>
      <c r="D39" s="5" t="s">
        <v>128</v>
      </c>
      <c r="E39" s="5"/>
      <c r="F39" s="5"/>
      <c r="G39" s="5" t="s">
        <v>129</v>
      </c>
      <c r="H39" s="5" t="s">
        <v>41</v>
      </c>
      <c r="I39" s="5"/>
      <c r="J39" s="9">
        <v>46082</v>
      </c>
      <c r="K39" s="9">
        <v>46357</v>
      </c>
      <c r="L39" s="5" t="s">
        <v>130</v>
      </c>
      <c r="M39" s="5" t="s">
        <v>131</v>
      </c>
      <c r="N39" s="8">
        <v>900</v>
      </c>
      <c r="O39" s="8">
        <v>900</v>
      </c>
      <c r="P39" s="5">
        <f>N39-O39</f>
        <v>0</v>
      </c>
      <c r="Q39" s="5"/>
      <c r="R39" s="5"/>
      <c r="S39" s="5"/>
      <c r="T39" s="5"/>
      <c r="U39" s="5"/>
      <c r="V39" s="5"/>
      <c r="W39" s="5"/>
      <c r="X39" s="5"/>
      <c r="Y39" s="5"/>
    </row>
    <row r="40" ht="102" customHeight="1" spans="1:25">
      <c r="A40" s="5">
        <v>2</v>
      </c>
      <c r="B40" s="5" t="s">
        <v>127</v>
      </c>
      <c r="C40" s="5" t="s">
        <v>38</v>
      </c>
      <c r="D40" s="5" t="s">
        <v>128</v>
      </c>
      <c r="E40" s="5"/>
      <c r="F40" s="5"/>
      <c r="G40" s="5" t="s">
        <v>132</v>
      </c>
      <c r="H40" s="5" t="s">
        <v>41</v>
      </c>
      <c r="I40" s="5"/>
      <c r="J40" s="9">
        <v>46082</v>
      </c>
      <c r="K40" s="9">
        <v>46357</v>
      </c>
      <c r="L40" s="5" t="s">
        <v>133</v>
      </c>
      <c r="M40" s="5" t="s">
        <v>134</v>
      </c>
      <c r="N40" s="8">
        <v>900</v>
      </c>
      <c r="O40" s="8">
        <v>900</v>
      </c>
      <c r="P40" s="5">
        <f>N40-O40</f>
        <v>0</v>
      </c>
      <c r="Q40" s="5"/>
      <c r="R40" s="5"/>
      <c r="S40" s="5"/>
      <c r="T40" s="5"/>
      <c r="U40" s="5"/>
      <c r="V40" s="5"/>
      <c r="W40" s="5"/>
      <c r="X40" s="5"/>
      <c r="Y40" s="5"/>
    </row>
    <row r="41" ht="102" customHeight="1" spans="1:25">
      <c r="A41" s="5">
        <v>3</v>
      </c>
      <c r="B41" s="5" t="s">
        <v>127</v>
      </c>
      <c r="C41" s="5" t="s">
        <v>38</v>
      </c>
      <c r="D41" s="5" t="s">
        <v>128</v>
      </c>
      <c r="E41" s="5" t="s">
        <v>135</v>
      </c>
      <c r="F41" s="5" t="s">
        <v>136</v>
      </c>
      <c r="G41" s="5" t="s">
        <v>132</v>
      </c>
      <c r="H41" s="5" t="s">
        <v>41</v>
      </c>
      <c r="I41" s="5" t="s">
        <v>137</v>
      </c>
      <c r="J41" s="9">
        <v>46082</v>
      </c>
      <c r="K41" s="9">
        <v>46357</v>
      </c>
      <c r="L41" s="5" t="s">
        <v>130</v>
      </c>
      <c r="M41" s="5" t="s">
        <v>138</v>
      </c>
      <c r="N41" s="8">
        <v>900</v>
      </c>
      <c r="O41" s="8">
        <v>200</v>
      </c>
      <c r="P41" s="5">
        <f>N41-O41</f>
        <v>700</v>
      </c>
      <c r="Q41" s="5"/>
      <c r="R41" s="5"/>
      <c r="S41" s="5"/>
      <c r="T41" s="5"/>
      <c r="U41" s="5"/>
      <c r="V41" s="5"/>
      <c r="W41" s="5"/>
      <c r="X41" s="5"/>
      <c r="Y41" s="5"/>
    </row>
    <row r="42" ht="102" customHeight="1" spans="1:25">
      <c r="A42" s="5">
        <v>4</v>
      </c>
      <c r="B42" s="5" t="s">
        <v>127</v>
      </c>
      <c r="C42" s="5" t="s">
        <v>38</v>
      </c>
      <c r="D42" s="5" t="s">
        <v>128</v>
      </c>
      <c r="E42" s="5"/>
      <c r="F42" s="5"/>
      <c r="G42" s="5" t="s">
        <v>139</v>
      </c>
      <c r="H42" s="5" t="s">
        <v>41</v>
      </c>
      <c r="I42" s="5"/>
      <c r="J42" s="9">
        <v>46082</v>
      </c>
      <c r="K42" s="9">
        <v>46357</v>
      </c>
      <c r="L42" s="5" t="s">
        <v>130</v>
      </c>
      <c r="M42" s="5" t="s">
        <v>140</v>
      </c>
      <c r="N42" s="8">
        <v>900</v>
      </c>
      <c r="O42" s="8">
        <v>900</v>
      </c>
      <c r="P42" s="5">
        <f>N42-O42</f>
        <v>0</v>
      </c>
      <c r="Q42" s="5"/>
      <c r="R42" s="5"/>
      <c r="S42" s="5"/>
      <c r="T42" s="5"/>
      <c r="U42" s="5"/>
      <c r="V42" s="5"/>
      <c r="W42" s="5"/>
      <c r="X42" s="5"/>
      <c r="Y42" s="5"/>
    </row>
    <row r="43" ht="102" customHeight="1" spans="1:25">
      <c r="A43" s="5">
        <v>5</v>
      </c>
      <c r="B43" s="5" t="s">
        <v>127</v>
      </c>
      <c r="C43" s="5" t="s">
        <v>38</v>
      </c>
      <c r="D43" s="5" t="s">
        <v>128</v>
      </c>
      <c r="E43" s="5"/>
      <c r="F43" s="5"/>
      <c r="G43" s="5" t="s">
        <v>141</v>
      </c>
      <c r="H43" s="5" t="s">
        <v>41</v>
      </c>
      <c r="I43" s="5"/>
      <c r="J43" s="9">
        <v>46082</v>
      </c>
      <c r="K43" s="9">
        <v>46357</v>
      </c>
      <c r="L43" s="5" t="s">
        <v>130</v>
      </c>
      <c r="M43" s="5" t="s">
        <v>141</v>
      </c>
      <c r="N43" s="5">
        <v>950</v>
      </c>
      <c r="O43" s="5">
        <v>950</v>
      </c>
      <c r="P43" s="5">
        <f>N43-O43</f>
        <v>0</v>
      </c>
      <c r="Q43" s="5"/>
      <c r="R43" s="5"/>
      <c r="S43" s="5"/>
      <c r="T43" s="5"/>
      <c r="U43" s="5"/>
      <c r="V43" s="5"/>
      <c r="W43" s="5"/>
      <c r="X43" s="5"/>
      <c r="Y43" s="5"/>
    </row>
    <row r="44" ht="102" customHeight="1" spans="1:25">
      <c r="A44" s="5" t="s">
        <v>142</v>
      </c>
      <c r="B44" s="5" t="s">
        <v>143</v>
      </c>
      <c r="C44" s="5"/>
      <c r="D44" s="5"/>
      <c r="E44" s="5"/>
      <c r="F44" s="5"/>
      <c r="G44" s="5"/>
      <c r="H44" s="5"/>
      <c r="I44" s="5"/>
      <c r="J44" s="9"/>
      <c r="K44" s="9"/>
      <c r="L44" s="5"/>
      <c r="M44" s="5"/>
      <c r="N44" s="5">
        <f>SUM(N45:N58)</f>
        <v>11100</v>
      </c>
      <c r="O44" s="5">
        <f t="shared" ref="O44:U44" si="7">SUM(O45:O58)</f>
        <v>8950</v>
      </c>
      <c r="P44" s="5">
        <f t="shared" si="7"/>
        <v>2150</v>
      </c>
      <c r="Q44" s="5">
        <f t="shared" si="7"/>
        <v>10</v>
      </c>
      <c r="R44" s="5">
        <f t="shared" si="7"/>
        <v>150</v>
      </c>
      <c r="S44" s="5">
        <f t="shared" si="7"/>
        <v>400</v>
      </c>
      <c r="T44" s="5">
        <f t="shared" si="7"/>
        <v>0</v>
      </c>
      <c r="U44" s="5">
        <f t="shared" si="7"/>
        <v>0</v>
      </c>
      <c r="V44" s="5"/>
      <c r="W44" s="5"/>
      <c r="X44" s="5"/>
      <c r="Y44" s="5"/>
    </row>
    <row r="45" ht="102" customHeight="1" spans="1:25">
      <c r="A45" s="5">
        <v>1</v>
      </c>
      <c r="B45" s="5" t="s">
        <v>127</v>
      </c>
      <c r="C45" s="5" t="s">
        <v>144</v>
      </c>
      <c r="D45" s="5" t="s">
        <v>145</v>
      </c>
      <c r="E45" s="5" t="s">
        <v>146</v>
      </c>
      <c r="F45" s="5" t="s">
        <v>147</v>
      </c>
      <c r="G45" s="5" t="s">
        <v>148</v>
      </c>
      <c r="H45" s="5" t="s">
        <v>41</v>
      </c>
      <c r="I45" s="5" t="str">
        <f>E45&amp;F45</f>
        <v>玉坪乡玉坪村</v>
      </c>
      <c r="J45" s="9">
        <v>46082</v>
      </c>
      <c r="K45" s="9">
        <v>46357</v>
      </c>
      <c r="L45" s="5" t="s">
        <v>149</v>
      </c>
      <c r="M45" s="5" t="s">
        <v>150</v>
      </c>
      <c r="N45" s="8">
        <v>400</v>
      </c>
      <c r="O45" s="8">
        <v>400</v>
      </c>
      <c r="P45" s="5">
        <f t="shared" ref="P45:P58" si="8">N45-O45</f>
        <v>0</v>
      </c>
      <c r="Q45" s="5">
        <v>10</v>
      </c>
      <c r="R45" s="5">
        <v>150</v>
      </c>
      <c r="S45" s="5">
        <v>400</v>
      </c>
      <c r="T45" s="5"/>
      <c r="U45" s="5"/>
      <c r="V45" s="5"/>
      <c r="W45" s="5"/>
      <c r="X45" s="5"/>
      <c r="Y45" s="5"/>
    </row>
    <row r="46" ht="102" customHeight="1" spans="1:25">
      <c r="A46" s="5">
        <v>2</v>
      </c>
      <c r="B46" s="5" t="s">
        <v>127</v>
      </c>
      <c r="C46" s="5" t="s">
        <v>144</v>
      </c>
      <c r="D46" s="5" t="s">
        <v>145</v>
      </c>
      <c r="E46" s="5" t="s">
        <v>151</v>
      </c>
      <c r="F46" s="5" t="s">
        <v>152</v>
      </c>
      <c r="G46" s="5" t="s">
        <v>148</v>
      </c>
      <c r="H46" s="5" t="s">
        <v>41</v>
      </c>
      <c r="I46" s="5" t="str">
        <f t="shared" ref="I46:I52" si="9">E46&amp;F46</f>
        <v>大禹乡佛堂峪村</v>
      </c>
      <c r="J46" s="9">
        <v>46082</v>
      </c>
      <c r="K46" s="9">
        <v>46357</v>
      </c>
      <c r="L46" s="5" t="s">
        <v>149</v>
      </c>
      <c r="M46" s="5" t="s">
        <v>153</v>
      </c>
      <c r="N46" s="8">
        <v>600</v>
      </c>
      <c r="O46" s="8">
        <v>600</v>
      </c>
      <c r="P46" s="5">
        <f t="shared" si="8"/>
        <v>0</v>
      </c>
      <c r="Q46" s="5"/>
      <c r="R46" s="5"/>
      <c r="S46" s="5"/>
      <c r="T46" s="5"/>
      <c r="U46" s="5"/>
      <c r="V46" s="5"/>
      <c r="W46" s="5"/>
      <c r="X46" s="5"/>
      <c r="Y46" s="5"/>
    </row>
    <row r="47" ht="102" customHeight="1" spans="1:25">
      <c r="A47" s="5">
        <v>3</v>
      </c>
      <c r="B47" s="5" t="s">
        <v>127</v>
      </c>
      <c r="C47" s="8" t="s">
        <v>144</v>
      </c>
      <c r="D47" s="8" t="s">
        <v>145</v>
      </c>
      <c r="E47" s="5" t="s">
        <v>151</v>
      </c>
      <c r="F47" s="5" t="s">
        <v>152</v>
      </c>
      <c r="G47" s="5" t="s">
        <v>148</v>
      </c>
      <c r="H47" s="5" t="s">
        <v>41</v>
      </c>
      <c r="I47" s="5" t="str">
        <f t="shared" si="9"/>
        <v>大禹乡佛堂峪村</v>
      </c>
      <c r="J47" s="9">
        <v>46082</v>
      </c>
      <c r="K47" s="9">
        <v>46357</v>
      </c>
      <c r="L47" s="5" t="s">
        <v>149</v>
      </c>
      <c r="M47" s="5" t="s">
        <v>154</v>
      </c>
      <c r="N47" s="8">
        <v>600</v>
      </c>
      <c r="O47" s="8">
        <v>600</v>
      </c>
      <c r="P47" s="5">
        <f t="shared" si="8"/>
        <v>0</v>
      </c>
      <c r="Q47" s="5"/>
      <c r="R47" s="5"/>
      <c r="S47" s="5"/>
      <c r="T47" s="5"/>
      <c r="U47" s="5"/>
      <c r="V47" s="5"/>
      <c r="W47" s="5"/>
      <c r="X47" s="5"/>
      <c r="Y47" s="5"/>
    </row>
    <row r="48" ht="102" customHeight="1" spans="1:25">
      <c r="A48" s="5">
        <v>4</v>
      </c>
      <c r="B48" s="5" t="s">
        <v>127</v>
      </c>
      <c r="C48" s="5" t="s">
        <v>144</v>
      </c>
      <c r="D48" s="5" t="s">
        <v>145</v>
      </c>
      <c r="E48" s="5" t="s">
        <v>155</v>
      </c>
      <c r="F48" s="5" t="s">
        <v>156</v>
      </c>
      <c r="G48" s="5" t="s">
        <v>157</v>
      </c>
      <c r="H48" s="5" t="s">
        <v>41</v>
      </c>
      <c r="I48" s="5" t="str">
        <f t="shared" si="9"/>
        <v>八堡乡八堡村</v>
      </c>
      <c r="J48" s="9">
        <v>46082</v>
      </c>
      <c r="K48" s="9">
        <v>46357</v>
      </c>
      <c r="L48" s="5" t="s">
        <v>149</v>
      </c>
      <c r="M48" s="5" t="s">
        <v>158</v>
      </c>
      <c r="N48" s="8">
        <v>500</v>
      </c>
      <c r="O48" s="8">
        <v>500</v>
      </c>
      <c r="P48" s="5">
        <f t="shared" si="8"/>
        <v>0</v>
      </c>
      <c r="Q48" s="5"/>
      <c r="R48" s="5"/>
      <c r="S48" s="5"/>
      <c r="T48" s="5"/>
      <c r="U48" s="5"/>
      <c r="V48" s="5"/>
      <c r="W48" s="5"/>
      <c r="X48" s="5"/>
      <c r="Y48" s="5"/>
    </row>
    <row r="49" ht="102" customHeight="1" spans="1:25">
      <c r="A49" s="5">
        <v>5</v>
      </c>
      <c r="B49" s="5" t="s">
        <v>127</v>
      </c>
      <c r="C49" s="8" t="s">
        <v>144</v>
      </c>
      <c r="D49" s="8" t="s">
        <v>145</v>
      </c>
      <c r="E49" s="5" t="s">
        <v>146</v>
      </c>
      <c r="F49" s="5" t="s">
        <v>159</v>
      </c>
      <c r="G49" s="5" t="s">
        <v>148</v>
      </c>
      <c r="H49" s="5" t="s">
        <v>41</v>
      </c>
      <c r="I49" s="5" t="str">
        <f t="shared" si="9"/>
        <v>玉坪乡李家坡底村</v>
      </c>
      <c r="J49" s="9">
        <v>46082</v>
      </c>
      <c r="K49" s="9">
        <v>46357</v>
      </c>
      <c r="L49" s="5" t="s">
        <v>149</v>
      </c>
      <c r="M49" s="5" t="s">
        <v>160</v>
      </c>
      <c r="N49" s="8">
        <v>900</v>
      </c>
      <c r="O49" s="8">
        <v>900</v>
      </c>
      <c r="P49" s="5">
        <f t="shared" si="8"/>
        <v>0</v>
      </c>
      <c r="Q49" s="5"/>
      <c r="R49" s="5"/>
      <c r="S49" s="5"/>
      <c r="T49" s="5"/>
      <c r="U49" s="5"/>
      <c r="V49" s="5"/>
      <c r="W49" s="5"/>
      <c r="X49" s="5"/>
      <c r="Y49" s="5"/>
    </row>
    <row r="50" ht="102" customHeight="1" spans="1:25">
      <c r="A50" s="5">
        <v>6</v>
      </c>
      <c r="B50" s="5" t="s">
        <v>127</v>
      </c>
      <c r="C50" s="8" t="s">
        <v>144</v>
      </c>
      <c r="D50" s="8" t="s">
        <v>145</v>
      </c>
      <c r="E50" s="5" t="s">
        <v>161</v>
      </c>
      <c r="F50" s="5" t="s">
        <v>162</v>
      </c>
      <c r="G50" s="5" t="s">
        <v>148</v>
      </c>
      <c r="H50" s="5" t="s">
        <v>41</v>
      </c>
      <c r="I50" s="5" t="str">
        <f t="shared" si="9"/>
        <v>城庄镇小马坊村</v>
      </c>
      <c r="J50" s="9">
        <v>46082</v>
      </c>
      <c r="K50" s="9">
        <v>46357</v>
      </c>
      <c r="L50" s="5" t="s">
        <v>149</v>
      </c>
      <c r="M50" s="5" t="s">
        <v>163</v>
      </c>
      <c r="N50" s="8">
        <v>800</v>
      </c>
      <c r="O50" s="8">
        <v>800</v>
      </c>
      <c r="P50" s="5">
        <f t="shared" si="8"/>
        <v>0</v>
      </c>
      <c r="Q50" s="5"/>
      <c r="R50" s="5"/>
      <c r="S50" s="5"/>
      <c r="T50" s="5"/>
      <c r="U50" s="5"/>
      <c r="V50" s="5"/>
      <c r="W50" s="5"/>
      <c r="X50" s="5"/>
      <c r="Y50" s="5"/>
    </row>
    <row r="51" ht="102" customHeight="1" spans="1:25">
      <c r="A51" s="5">
        <v>7</v>
      </c>
      <c r="B51" s="5" t="s">
        <v>127</v>
      </c>
      <c r="C51" s="8" t="s">
        <v>144</v>
      </c>
      <c r="D51" s="8" t="s">
        <v>145</v>
      </c>
      <c r="E51" s="5" t="s">
        <v>161</v>
      </c>
      <c r="F51" s="5" t="s">
        <v>164</v>
      </c>
      <c r="G51" s="5" t="s">
        <v>165</v>
      </c>
      <c r="H51" s="5" t="s">
        <v>41</v>
      </c>
      <c r="I51" s="5" t="str">
        <f t="shared" si="9"/>
        <v>城庄镇石盘头</v>
      </c>
      <c r="J51" s="9">
        <v>46082</v>
      </c>
      <c r="K51" s="9">
        <v>46357</v>
      </c>
      <c r="L51" s="5" t="s">
        <v>149</v>
      </c>
      <c r="M51" s="5" t="s">
        <v>166</v>
      </c>
      <c r="N51" s="8">
        <v>900</v>
      </c>
      <c r="O51" s="8">
        <v>900</v>
      </c>
      <c r="P51" s="5">
        <f t="shared" si="8"/>
        <v>0</v>
      </c>
      <c r="Q51" s="5"/>
      <c r="R51" s="5"/>
      <c r="S51" s="5"/>
      <c r="T51" s="5"/>
      <c r="U51" s="5"/>
      <c r="V51" s="5"/>
      <c r="W51" s="5"/>
      <c r="X51" s="5"/>
      <c r="Y51" s="5"/>
    </row>
    <row r="52" ht="102" customHeight="1" spans="1:25">
      <c r="A52" s="5">
        <v>8</v>
      </c>
      <c r="B52" s="5" t="s">
        <v>127</v>
      </c>
      <c r="C52" s="8" t="s">
        <v>144</v>
      </c>
      <c r="D52" s="8" t="s">
        <v>145</v>
      </c>
      <c r="E52" s="5" t="s">
        <v>151</v>
      </c>
      <c r="F52" s="5" t="s">
        <v>152</v>
      </c>
      <c r="G52" s="5" t="s">
        <v>148</v>
      </c>
      <c r="H52" s="5" t="s">
        <v>41</v>
      </c>
      <c r="I52" s="5" t="str">
        <f t="shared" si="9"/>
        <v>大禹乡佛堂峪村</v>
      </c>
      <c r="J52" s="9">
        <v>46082</v>
      </c>
      <c r="K52" s="9">
        <v>46357</v>
      </c>
      <c r="L52" s="5" t="s">
        <v>149</v>
      </c>
      <c r="M52" s="5" t="s">
        <v>167</v>
      </c>
      <c r="N52" s="8">
        <v>900</v>
      </c>
      <c r="O52" s="8">
        <v>500</v>
      </c>
      <c r="P52" s="5">
        <f t="shared" si="8"/>
        <v>400</v>
      </c>
      <c r="Q52" s="5"/>
      <c r="R52" s="5"/>
      <c r="S52" s="5"/>
      <c r="T52" s="5"/>
      <c r="U52" s="5"/>
      <c r="V52" s="5"/>
      <c r="W52" s="5"/>
      <c r="X52" s="5"/>
      <c r="Y52" s="5"/>
    </row>
    <row r="53" ht="102" customHeight="1" spans="1:25">
      <c r="A53" s="5">
        <v>9</v>
      </c>
      <c r="B53" s="5" t="s">
        <v>127</v>
      </c>
      <c r="C53" s="8" t="s">
        <v>144</v>
      </c>
      <c r="D53" s="8" t="s">
        <v>145</v>
      </c>
      <c r="E53" s="5" t="s">
        <v>168</v>
      </c>
      <c r="F53" s="5" t="s">
        <v>169</v>
      </c>
      <c r="G53" s="5" t="s">
        <v>148</v>
      </c>
      <c r="H53" s="5" t="s">
        <v>41</v>
      </c>
      <c r="I53" s="5" t="s">
        <v>170</v>
      </c>
      <c r="J53" s="9">
        <v>46082</v>
      </c>
      <c r="K53" s="9">
        <v>46357</v>
      </c>
      <c r="L53" s="5" t="s">
        <v>149</v>
      </c>
      <c r="M53" s="5" t="s">
        <v>171</v>
      </c>
      <c r="N53" s="8">
        <v>900</v>
      </c>
      <c r="O53" s="8">
        <v>900</v>
      </c>
      <c r="P53" s="5">
        <f t="shared" si="8"/>
        <v>0</v>
      </c>
      <c r="Q53" s="5"/>
      <c r="R53" s="5"/>
      <c r="S53" s="5"/>
      <c r="T53" s="5"/>
      <c r="U53" s="5"/>
      <c r="V53" s="5"/>
      <c r="W53" s="5"/>
      <c r="X53" s="5"/>
      <c r="Y53" s="5"/>
    </row>
    <row r="54" ht="102" customHeight="1" spans="1:25">
      <c r="A54" s="5">
        <v>10</v>
      </c>
      <c r="B54" s="5" t="s">
        <v>127</v>
      </c>
      <c r="C54" s="8" t="s">
        <v>144</v>
      </c>
      <c r="D54" s="8" t="s">
        <v>145</v>
      </c>
      <c r="E54" s="5" t="s">
        <v>172</v>
      </c>
      <c r="F54" s="5" t="s">
        <v>173</v>
      </c>
      <c r="G54" s="5" t="s">
        <v>148</v>
      </c>
      <c r="H54" s="5" t="s">
        <v>41</v>
      </c>
      <c r="I54" s="5"/>
      <c r="J54" s="9">
        <v>46082</v>
      </c>
      <c r="K54" s="9">
        <v>46357</v>
      </c>
      <c r="L54" s="5" t="s">
        <v>149</v>
      </c>
      <c r="M54" s="5" t="s">
        <v>174</v>
      </c>
      <c r="N54" s="8">
        <v>950</v>
      </c>
      <c r="O54" s="8">
        <v>500</v>
      </c>
      <c r="P54" s="5">
        <f t="shared" si="8"/>
        <v>450</v>
      </c>
      <c r="Q54" s="5"/>
      <c r="R54" s="5"/>
      <c r="S54" s="5"/>
      <c r="T54" s="5"/>
      <c r="U54" s="5"/>
      <c r="V54" s="5"/>
      <c r="W54" s="5"/>
      <c r="X54" s="5"/>
      <c r="Y54" s="5"/>
    </row>
    <row r="55" ht="75" spans="1:25">
      <c r="A55" s="5">
        <v>11</v>
      </c>
      <c r="B55" s="5" t="s">
        <v>127</v>
      </c>
      <c r="C55" s="5" t="s">
        <v>144</v>
      </c>
      <c r="D55" s="5" t="s">
        <v>145</v>
      </c>
      <c r="E55" s="5"/>
      <c r="F55" s="5"/>
      <c r="G55" s="5" t="s">
        <v>175</v>
      </c>
      <c r="H55" s="5" t="s">
        <v>41</v>
      </c>
      <c r="I55" s="5"/>
      <c r="J55" s="9">
        <v>46082</v>
      </c>
      <c r="K55" s="9">
        <v>46357</v>
      </c>
      <c r="L55" s="5" t="s">
        <v>149</v>
      </c>
      <c r="M55" s="5" t="s">
        <v>176</v>
      </c>
      <c r="N55" s="8">
        <v>950</v>
      </c>
      <c r="O55" s="8">
        <v>950</v>
      </c>
      <c r="P55" s="5">
        <f t="shared" si="8"/>
        <v>0</v>
      </c>
      <c r="Q55" s="5"/>
      <c r="R55" s="5"/>
      <c r="S55" s="5"/>
      <c r="T55" s="5"/>
      <c r="U55" s="5"/>
      <c r="V55" s="5"/>
      <c r="W55" s="5"/>
      <c r="X55" s="5"/>
      <c r="Y55" s="5"/>
    </row>
    <row r="56" ht="187.5" spans="1:25">
      <c r="A56" s="5">
        <v>12</v>
      </c>
      <c r="B56" s="5" t="s">
        <v>127</v>
      </c>
      <c r="C56" s="8" t="s">
        <v>144</v>
      </c>
      <c r="D56" s="8" t="s">
        <v>145</v>
      </c>
      <c r="E56" s="5"/>
      <c r="F56" s="5"/>
      <c r="G56" s="5" t="s">
        <v>177</v>
      </c>
      <c r="H56" s="5" t="s">
        <v>41</v>
      </c>
      <c r="I56" s="5"/>
      <c r="J56" s="9">
        <v>46082</v>
      </c>
      <c r="K56" s="9">
        <v>46357</v>
      </c>
      <c r="L56" s="5" t="s">
        <v>149</v>
      </c>
      <c r="M56" s="5" t="s">
        <v>178</v>
      </c>
      <c r="N56" s="8">
        <v>900</v>
      </c>
      <c r="O56" s="8">
        <v>400</v>
      </c>
      <c r="P56" s="5">
        <f t="shared" si="8"/>
        <v>500</v>
      </c>
      <c r="Q56" s="5"/>
      <c r="R56" s="5"/>
      <c r="S56" s="5"/>
      <c r="T56" s="5"/>
      <c r="U56" s="5"/>
      <c r="V56" s="5"/>
      <c r="W56" s="5"/>
      <c r="X56" s="5"/>
      <c r="Y56" s="5"/>
    </row>
    <row r="57" ht="150" spans="1:25">
      <c r="A57" s="5">
        <v>13</v>
      </c>
      <c r="B57" s="5" t="s">
        <v>127</v>
      </c>
      <c r="C57" s="8" t="s">
        <v>144</v>
      </c>
      <c r="D57" s="8" t="s">
        <v>145</v>
      </c>
      <c r="E57" s="5"/>
      <c r="F57" s="5"/>
      <c r="G57" s="5" t="s">
        <v>179</v>
      </c>
      <c r="H57" s="5" t="s">
        <v>41</v>
      </c>
      <c r="I57" s="5"/>
      <c r="J57" s="9">
        <v>46082</v>
      </c>
      <c r="K57" s="9">
        <v>46357</v>
      </c>
      <c r="L57" s="5" t="s">
        <v>149</v>
      </c>
      <c r="M57" s="5" t="s">
        <v>180</v>
      </c>
      <c r="N57" s="8">
        <v>900</v>
      </c>
      <c r="O57" s="8">
        <v>700</v>
      </c>
      <c r="P57" s="5">
        <f t="shared" si="8"/>
        <v>200</v>
      </c>
      <c r="Q57" s="5"/>
      <c r="R57" s="5"/>
      <c r="S57" s="5"/>
      <c r="T57" s="5"/>
      <c r="U57" s="5"/>
      <c r="V57" s="5"/>
      <c r="W57" s="5"/>
      <c r="X57" s="5"/>
      <c r="Y57" s="5"/>
    </row>
    <row r="58" ht="75" spans="1:25">
      <c r="A58" s="5">
        <v>14</v>
      </c>
      <c r="B58" s="5" t="s">
        <v>127</v>
      </c>
      <c r="C58" s="8" t="s">
        <v>144</v>
      </c>
      <c r="D58" s="8" t="s">
        <v>145</v>
      </c>
      <c r="E58" s="5"/>
      <c r="F58" s="5"/>
      <c r="G58" s="5" t="s">
        <v>181</v>
      </c>
      <c r="H58" s="5" t="s">
        <v>41</v>
      </c>
      <c r="I58" s="5"/>
      <c r="J58" s="9">
        <v>46082</v>
      </c>
      <c r="K58" s="9">
        <v>46357</v>
      </c>
      <c r="L58" s="5" t="s">
        <v>149</v>
      </c>
      <c r="M58" s="5" t="s">
        <v>182</v>
      </c>
      <c r="N58" s="8">
        <v>900</v>
      </c>
      <c r="O58" s="8">
        <v>300</v>
      </c>
      <c r="P58" s="5">
        <f t="shared" si="8"/>
        <v>600</v>
      </c>
      <c r="Q58" s="5"/>
      <c r="R58" s="5"/>
      <c r="S58" s="5"/>
      <c r="T58" s="5"/>
      <c r="U58" s="5"/>
      <c r="V58" s="5"/>
      <c r="W58" s="5"/>
      <c r="X58" s="5"/>
      <c r="Y58" s="5"/>
    </row>
    <row r="59" ht="65" customHeight="1" spans="1:25">
      <c r="A59" s="5" t="s">
        <v>183</v>
      </c>
      <c r="B59" s="5" t="s">
        <v>184</v>
      </c>
      <c r="C59" s="5"/>
      <c r="D59" s="5"/>
      <c r="E59" s="5"/>
      <c r="F59" s="5"/>
      <c r="G59" s="5"/>
      <c r="H59" s="5"/>
      <c r="I59" s="5"/>
      <c r="J59" s="9"/>
      <c r="K59" s="9"/>
      <c r="L59" s="5"/>
      <c r="M59" s="5"/>
      <c r="N59" s="5">
        <f>SUM(N60:N125)</f>
        <v>7465.74</v>
      </c>
      <c r="O59" s="5">
        <f t="shared" ref="O59:V59" si="10">SUM(O60:O125)</f>
        <v>6884.99</v>
      </c>
      <c r="P59" s="5">
        <f t="shared" si="10"/>
        <v>580.75</v>
      </c>
      <c r="Q59" s="5">
        <f t="shared" si="10"/>
        <v>70</v>
      </c>
      <c r="R59" s="5">
        <f t="shared" si="10"/>
        <v>4680</v>
      </c>
      <c r="S59" s="5">
        <f t="shared" si="10"/>
        <v>13540</v>
      </c>
      <c r="T59" s="5">
        <f t="shared" si="10"/>
        <v>65</v>
      </c>
      <c r="U59" s="5">
        <f t="shared" si="10"/>
        <v>3355</v>
      </c>
      <c r="V59" s="5">
        <f t="shared" si="10"/>
        <v>9795</v>
      </c>
      <c r="W59" s="5"/>
      <c r="X59" s="5"/>
      <c r="Y59" s="5"/>
    </row>
    <row r="60" ht="150" spans="1:25">
      <c r="A60" s="5">
        <v>1</v>
      </c>
      <c r="B60" s="8" t="s">
        <v>127</v>
      </c>
      <c r="C60" s="5" t="s">
        <v>185</v>
      </c>
      <c r="D60" s="5" t="s">
        <v>186</v>
      </c>
      <c r="E60" s="5" t="s">
        <v>187</v>
      </c>
      <c r="F60" s="5" t="s">
        <v>188</v>
      </c>
      <c r="G60" s="5" t="s">
        <v>186</v>
      </c>
      <c r="H60" s="5" t="s">
        <v>41</v>
      </c>
      <c r="I60" s="5" t="s">
        <v>189</v>
      </c>
      <c r="J60" s="9">
        <v>46082</v>
      </c>
      <c r="K60" s="9">
        <v>46357</v>
      </c>
      <c r="L60" s="5" t="s">
        <v>190</v>
      </c>
      <c r="M60" s="5" t="s">
        <v>191</v>
      </c>
      <c r="N60" s="5">
        <v>1300</v>
      </c>
      <c r="O60" s="5">
        <v>950</v>
      </c>
      <c r="P60" s="5">
        <f t="shared" ref="P60:P65" si="11">N60-O60</f>
        <v>350</v>
      </c>
      <c r="Q60" s="5">
        <v>30</v>
      </c>
      <c r="R60" s="5">
        <v>3600</v>
      </c>
      <c r="S60" s="5">
        <v>10800</v>
      </c>
      <c r="T60" s="5">
        <v>24</v>
      </c>
      <c r="U60" s="5">
        <v>2900</v>
      </c>
      <c r="V60" s="5">
        <v>8640</v>
      </c>
      <c r="W60" s="5" t="s">
        <v>192</v>
      </c>
      <c r="X60" s="5" t="s">
        <v>193</v>
      </c>
      <c r="Y60" s="5"/>
    </row>
    <row r="61" ht="75" spans="1:25">
      <c r="A61" s="5">
        <v>2</v>
      </c>
      <c r="B61" s="5" t="s">
        <v>127</v>
      </c>
      <c r="C61" s="5" t="s">
        <v>38</v>
      </c>
      <c r="D61" s="5" t="s">
        <v>194</v>
      </c>
      <c r="E61" s="5"/>
      <c r="F61" s="5"/>
      <c r="G61" s="5" t="s">
        <v>195</v>
      </c>
      <c r="H61" s="5" t="s">
        <v>41</v>
      </c>
      <c r="I61" s="5"/>
      <c r="J61" s="9">
        <v>46082</v>
      </c>
      <c r="K61" s="9">
        <v>46357</v>
      </c>
      <c r="L61" s="5" t="s">
        <v>149</v>
      </c>
      <c r="M61" s="5" t="s">
        <v>196</v>
      </c>
      <c r="N61" s="8">
        <v>900</v>
      </c>
      <c r="O61" s="8">
        <v>900</v>
      </c>
      <c r="P61" s="5">
        <f t="shared" si="11"/>
        <v>0</v>
      </c>
      <c r="Q61" s="5"/>
      <c r="R61" s="5"/>
      <c r="S61" s="5"/>
      <c r="T61" s="5"/>
      <c r="U61" s="5"/>
      <c r="V61" s="5"/>
      <c r="W61" s="5"/>
      <c r="X61" s="5"/>
      <c r="Y61" s="5"/>
    </row>
    <row r="62" ht="150" spans="1:25">
      <c r="A62" s="5">
        <v>3</v>
      </c>
      <c r="B62" s="8" t="s">
        <v>127</v>
      </c>
      <c r="C62" s="5" t="s">
        <v>38</v>
      </c>
      <c r="D62" s="5" t="s">
        <v>197</v>
      </c>
      <c r="E62" s="5" t="s">
        <v>198</v>
      </c>
      <c r="F62" s="5" t="s">
        <v>199</v>
      </c>
      <c r="G62" s="5" t="s">
        <v>200</v>
      </c>
      <c r="H62" s="5" t="s">
        <v>41</v>
      </c>
      <c r="I62" s="5" t="s">
        <v>42</v>
      </c>
      <c r="J62" s="9">
        <v>46082</v>
      </c>
      <c r="K62" s="9">
        <v>46357</v>
      </c>
      <c r="L62" s="5" t="s">
        <v>149</v>
      </c>
      <c r="M62" s="5" t="s">
        <v>201</v>
      </c>
      <c r="N62" s="5">
        <v>315.75</v>
      </c>
      <c r="O62" s="5">
        <v>205</v>
      </c>
      <c r="P62" s="5">
        <f t="shared" si="11"/>
        <v>110.75</v>
      </c>
      <c r="Q62" s="5">
        <v>28</v>
      </c>
      <c r="R62" s="5">
        <v>550</v>
      </c>
      <c r="S62" s="5">
        <v>1450</v>
      </c>
      <c r="T62" s="5">
        <v>28</v>
      </c>
      <c r="U62" s="5">
        <v>275</v>
      </c>
      <c r="V62" s="5">
        <v>850</v>
      </c>
      <c r="W62" s="5" t="s">
        <v>202</v>
      </c>
      <c r="X62" s="5" t="s">
        <v>203</v>
      </c>
      <c r="Y62" s="5"/>
    </row>
    <row r="63" ht="131.25" spans="1:25">
      <c r="A63" s="5">
        <v>4</v>
      </c>
      <c r="B63" s="8" t="s">
        <v>127</v>
      </c>
      <c r="C63" s="5" t="s">
        <v>38</v>
      </c>
      <c r="D63" s="5" t="s">
        <v>204</v>
      </c>
      <c r="E63" s="5" t="s">
        <v>198</v>
      </c>
      <c r="F63" s="5" t="s">
        <v>205</v>
      </c>
      <c r="G63" s="5" t="s">
        <v>204</v>
      </c>
      <c r="H63" s="5" t="s">
        <v>206</v>
      </c>
      <c r="I63" s="5" t="s">
        <v>42</v>
      </c>
      <c r="J63" s="9">
        <v>46082</v>
      </c>
      <c r="K63" s="9">
        <v>46357</v>
      </c>
      <c r="L63" s="5" t="s">
        <v>149</v>
      </c>
      <c r="M63" s="5" t="s">
        <v>207</v>
      </c>
      <c r="N63" s="5">
        <v>300</v>
      </c>
      <c r="O63" s="5">
        <v>180</v>
      </c>
      <c r="P63" s="5">
        <f t="shared" si="11"/>
        <v>120</v>
      </c>
      <c r="Q63" s="5">
        <v>12</v>
      </c>
      <c r="R63" s="5">
        <v>300</v>
      </c>
      <c r="S63" s="5">
        <v>600</v>
      </c>
      <c r="T63" s="5">
        <v>12</v>
      </c>
      <c r="U63" s="5">
        <v>150</v>
      </c>
      <c r="V63" s="5">
        <v>300</v>
      </c>
      <c r="W63" s="5" t="s">
        <v>208</v>
      </c>
      <c r="X63" s="5" t="s">
        <v>203</v>
      </c>
      <c r="Y63" s="5"/>
    </row>
    <row r="64" ht="150" spans="1:25">
      <c r="A64" s="5">
        <v>5</v>
      </c>
      <c r="B64" s="8" t="s">
        <v>127</v>
      </c>
      <c r="C64" s="5" t="s">
        <v>209</v>
      </c>
      <c r="D64" s="5" t="s">
        <v>210</v>
      </c>
      <c r="E64" s="5" t="s">
        <v>168</v>
      </c>
      <c r="F64" s="5"/>
      <c r="G64" s="5" t="s">
        <v>211</v>
      </c>
      <c r="H64" s="5" t="s">
        <v>41</v>
      </c>
      <c r="I64" s="5"/>
      <c r="J64" s="9">
        <v>46082</v>
      </c>
      <c r="K64" s="9">
        <v>46357</v>
      </c>
      <c r="L64" s="5" t="s">
        <v>212</v>
      </c>
      <c r="M64" s="10" t="s">
        <v>213</v>
      </c>
      <c r="N64" s="5">
        <v>25</v>
      </c>
      <c r="O64" s="5">
        <v>25</v>
      </c>
      <c r="P64" s="5">
        <f t="shared" si="11"/>
        <v>0</v>
      </c>
      <c r="Q64" s="5"/>
      <c r="R64" s="5"/>
      <c r="S64" s="5"/>
      <c r="T64" s="5"/>
      <c r="U64" s="5"/>
      <c r="V64" s="5"/>
      <c r="W64" s="5"/>
      <c r="X64" s="5"/>
      <c r="Y64" s="5"/>
    </row>
    <row r="65" ht="168.75" spans="1:25">
      <c r="A65" s="5">
        <v>6</v>
      </c>
      <c r="B65" s="8" t="s">
        <v>127</v>
      </c>
      <c r="C65" s="5" t="s">
        <v>209</v>
      </c>
      <c r="D65" s="5" t="s">
        <v>210</v>
      </c>
      <c r="E65" s="5"/>
      <c r="F65" s="5"/>
      <c r="G65" s="5" t="s">
        <v>214</v>
      </c>
      <c r="H65" s="5" t="s">
        <v>41</v>
      </c>
      <c r="I65" s="5"/>
      <c r="J65" s="9">
        <v>46082</v>
      </c>
      <c r="K65" s="9">
        <v>46357</v>
      </c>
      <c r="L65" s="5" t="s">
        <v>212</v>
      </c>
      <c r="M65" s="10" t="s">
        <v>215</v>
      </c>
      <c r="N65" s="5">
        <v>25</v>
      </c>
      <c r="O65" s="5">
        <v>25</v>
      </c>
      <c r="P65" s="5">
        <f t="shared" si="11"/>
        <v>0</v>
      </c>
      <c r="Q65" s="5"/>
      <c r="R65" s="5"/>
      <c r="S65" s="5"/>
      <c r="T65" s="5"/>
      <c r="U65" s="5"/>
      <c r="V65" s="5"/>
      <c r="W65" s="5"/>
      <c r="X65" s="5"/>
      <c r="Y65" s="5"/>
    </row>
    <row r="66" ht="112.5" spans="1:25">
      <c r="A66" s="5">
        <v>7</v>
      </c>
      <c r="B66" s="8" t="s">
        <v>127</v>
      </c>
      <c r="C66" s="5" t="s">
        <v>209</v>
      </c>
      <c r="D66" s="5" t="s">
        <v>210</v>
      </c>
      <c r="E66" s="5"/>
      <c r="F66" s="5"/>
      <c r="G66" s="5" t="s">
        <v>214</v>
      </c>
      <c r="H66" s="5" t="s">
        <v>41</v>
      </c>
      <c r="I66" s="5"/>
      <c r="J66" s="9">
        <v>46082</v>
      </c>
      <c r="K66" s="9">
        <v>46357</v>
      </c>
      <c r="L66" s="5" t="s">
        <v>212</v>
      </c>
      <c r="M66" s="10" t="s">
        <v>216</v>
      </c>
      <c r="N66" s="5">
        <v>25</v>
      </c>
      <c r="O66" s="5">
        <v>25</v>
      </c>
      <c r="P66" s="5">
        <f t="shared" ref="P66:P129" si="12">N66-O66</f>
        <v>0</v>
      </c>
      <c r="Q66" s="5"/>
      <c r="R66" s="5"/>
      <c r="S66" s="5"/>
      <c r="T66" s="5"/>
      <c r="U66" s="5"/>
      <c r="V66" s="5"/>
      <c r="W66" s="5"/>
      <c r="X66" s="5"/>
      <c r="Y66" s="5"/>
    </row>
    <row r="67" ht="206.25" spans="1:25">
      <c r="A67" s="5">
        <v>8</v>
      </c>
      <c r="B67" s="8" t="s">
        <v>127</v>
      </c>
      <c r="C67" s="5" t="s">
        <v>209</v>
      </c>
      <c r="D67" s="5" t="s">
        <v>210</v>
      </c>
      <c r="E67" s="5"/>
      <c r="F67" s="5"/>
      <c r="G67" s="5" t="s">
        <v>217</v>
      </c>
      <c r="H67" s="5" t="s">
        <v>41</v>
      </c>
      <c r="I67" s="5"/>
      <c r="J67" s="9">
        <v>46082</v>
      </c>
      <c r="K67" s="9">
        <v>46357</v>
      </c>
      <c r="L67" s="5" t="s">
        <v>212</v>
      </c>
      <c r="M67" s="10" t="s">
        <v>218</v>
      </c>
      <c r="N67" s="5">
        <v>25</v>
      </c>
      <c r="O67" s="5">
        <v>25</v>
      </c>
      <c r="P67" s="5">
        <f t="shared" si="12"/>
        <v>0</v>
      </c>
      <c r="Q67" s="5"/>
      <c r="R67" s="5"/>
      <c r="S67" s="5"/>
      <c r="T67" s="5"/>
      <c r="U67" s="5"/>
      <c r="V67" s="5"/>
      <c r="W67" s="5"/>
      <c r="X67" s="5"/>
      <c r="Y67" s="5"/>
    </row>
    <row r="68" ht="206.25" spans="1:25">
      <c r="A68" s="5">
        <v>9</v>
      </c>
      <c r="B68" s="8" t="s">
        <v>127</v>
      </c>
      <c r="C68" s="5" t="s">
        <v>209</v>
      </c>
      <c r="D68" s="5" t="s">
        <v>210</v>
      </c>
      <c r="E68" s="5"/>
      <c r="F68" s="5"/>
      <c r="G68" s="5" t="s">
        <v>219</v>
      </c>
      <c r="H68" s="5" t="s">
        <v>41</v>
      </c>
      <c r="I68" s="5"/>
      <c r="J68" s="9">
        <v>46082</v>
      </c>
      <c r="K68" s="9">
        <v>46357</v>
      </c>
      <c r="L68" s="5" t="s">
        <v>212</v>
      </c>
      <c r="M68" s="10" t="s">
        <v>220</v>
      </c>
      <c r="N68" s="5">
        <v>25</v>
      </c>
      <c r="O68" s="5">
        <v>25</v>
      </c>
      <c r="P68" s="5">
        <f t="shared" si="12"/>
        <v>0</v>
      </c>
      <c r="Q68" s="5"/>
      <c r="R68" s="5"/>
      <c r="S68" s="5"/>
      <c r="T68" s="5"/>
      <c r="U68" s="5"/>
      <c r="V68" s="5"/>
      <c r="W68" s="5"/>
      <c r="X68" s="5"/>
      <c r="Y68" s="5"/>
    </row>
    <row r="69" ht="206.25" spans="1:25">
      <c r="A69" s="5">
        <v>10</v>
      </c>
      <c r="B69" s="8" t="s">
        <v>127</v>
      </c>
      <c r="C69" s="5" t="s">
        <v>209</v>
      </c>
      <c r="D69" s="5" t="s">
        <v>210</v>
      </c>
      <c r="E69" s="5"/>
      <c r="F69" s="5"/>
      <c r="G69" s="5" t="s">
        <v>221</v>
      </c>
      <c r="H69" s="5" t="s">
        <v>41</v>
      </c>
      <c r="I69" s="5"/>
      <c r="J69" s="9">
        <v>46082</v>
      </c>
      <c r="K69" s="9">
        <v>46357</v>
      </c>
      <c r="L69" s="5" t="s">
        <v>212</v>
      </c>
      <c r="M69" s="10" t="s">
        <v>222</v>
      </c>
      <c r="N69" s="5">
        <v>80</v>
      </c>
      <c r="O69" s="5">
        <v>80</v>
      </c>
      <c r="P69" s="5">
        <f t="shared" si="12"/>
        <v>0</v>
      </c>
      <c r="Q69" s="5"/>
      <c r="R69" s="5"/>
      <c r="S69" s="5"/>
      <c r="T69" s="5"/>
      <c r="U69" s="5"/>
      <c r="V69" s="5"/>
      <c r="W69" s="5"/>
      <c r="X69" s="5"/>
      <c r="Y69" s="5"/>
    </row>
    <row r="70" ht="168.75" spans="1:25">
      <c r="A70" s="5">
        <v>11</v>
      </c>
      <c r="B70" s="8" t="s">
        <v>127</v>
      </c>
      <c r="C70" s="5" t="s">
        <v>209</v>
      </c>
      <c r="D70" s="5" t="s">
        <v>210</v>
      </c>
      <c r="E70" s="5"/>
      <c r="F70" s="5"/>
      <c r="G70" s="5" t="s">
        <v>223</v>
      </c>
      <c r="H70" s="5" t="s">
        <v>41</v>
      </c>
      <c r="I70" s="5"/>
      <c r="J70" s="9">
        <v>46082</v>
      </c>
      <c r="K70" s="9">
        <v>46357</v>
      </c>
      <c r="L70" s="5" t="s">
        <v>212</v>
      </c>
      <c r="M70" s="10" t="s">
        <v>224</v>
      </c>
      <c r="N70" s="5">
        <v>20</v>
      </c>
      <c r="O70" s="5">
        <v>20</v>
      </c>
      <c r="P70" s="5">
        <f t="shared" si="12"/>
        <v>0</v>
      </c>
      <c r="Q70" s="5"/>
      <c r="R70" s="5"/>
      <c r="S70" s="5"/>
      <c r="T70" s="5"/>
      <c r="U70" s="5"/>
      <c r="V70" s="5"/>
      <c r="W70" s="5"/>
      <c r="X70" s="5"/>
      <c r="Y70" s="5"/>
    </row>
    <row r="71" ht="243.75" spans="1:25">
      <c r="A71" s="5">
        <v>12</v>
      </c>
      <c r="B71" s="8" t="s">
        <v>127</v>
      </c>
      <c r="C71" s="5" t="s">
        <v>209</v>
      </c>
      <c r="D71" s="5" t="s">
        <v>210</v>
      </c>
      <c r="E71" s="5"/>
      <c r="F71" s="5"/>
      <c r="G71" s="5" t="s">
        <v>225</v>
      </c>
      <c r="H71" s="5" t="s">
        <v>41</v>
      </c>
      <c r="I71" s="5"/>
      <c r="J71" s="9">
        <v>46082</v>
      </c>
      <c r="K71" s="9">
        <v>46357</v>
      </c>
      <c r="L71" s="5" t="s">
        <v>212</v>
      </c>
      <c r="M71" s="10" t="s">
        <v>226</v>
      </c>
      <c r="N71" s="5">
        <v>50</v>
      </c>
      <c r="O71" s="5">
        <v>50</v>
      </c>
      <c r="P71" s="5">
        <f t="shared" si="12"/>
        <v>0</v>
      </c>
      <c r="Q71" s="5"/>
      <c r="R71" s="5"/>
      <c r="S71" s="5"/>
      <c r="T71" s="5"/>
      <c r="U71" s="5"/>
      <c r="V71" s="5"/>
      <c r="W71" s="5"/>
      <c r="X71" s="5"/>
      <c r="Y71" s="5"/>
    </row>
    <row r="72" ht="281.25" spans="1:25">
      <c r="A72" s="5">
        <v>13</v>
      </c>
      <c r="B72" s="8" t="s">
        <v>127</v>
      </c>
      <c r="C72" s="5" t="s">
        <v>209</v>
      </c>
      <c r="D72" s="5" t="s">
        <v>210</v>
      </c>
      <c r="E72" s="5"/>
      <c r="F72" s="5"/>
      <c r="G72" s="5" t="s">
        <v>227</v>
      </c>
      <c r="H72" s="5" t="s">
        <v>41</v>
      </c>
      <c r="I72" s="5"/>
      <c r="J72" s="9">
        <v>46082</v>
      </c>
      <c r="K72" s="9">
        <v>46357</v>
      </c>
      <c r="L72" s="5" t="s">
        <v>212</v>
      </c>
      <c r="M72" s="10" t="s">
        <v>228</v>
      </c>
      <c r="N72" s="5">
        <v>80</v>
      </c>
      <c r="O72" s="5">
        <v>80</v>
      </c>
      <c r="P72" s="5">
        <f t="shared" si="12"/>
        <v>0</v>
      </c>
      <c r="Q72" s="5"/>
      <c r="R72" s="5"/>
      <c r="S72" s="5"/>
      <c r="T72" s="5"/>
      <c r="U72" s="5"/>
      <c r="V72" s="5"/>
      <c r="W72" s="5"/>
      <c r="X72" s="5"/>
      <c r="Y72" s="5"/>
    </row>
    <row r="73" ht="187.5" spans="1:25">
      <c r="A73" s="5">
        <v>14</v>
      </c>
      <c r="B73" s="8" t="s">
        <v>127</v>
      </c>
      <c r="C73" s="5" t="s">
        <v>209</v>
      </c>
      <c r="D73" s="5" t="s">
        <v>210</v>
      </c>
      <c r="E73" s="5"/>
      <c r="F73" s="5"/>
      <c r="G73" s="5" t="s">
        <v>229</v>
      </c>
      <c r="H73" s="5" t="s">
        <v>41</v>
      </c>
      <c r="I73" s="5"/>
      <c r="J73" s="9">
        <v>46082</v>
      </c>
      <c r="K73" s="9">
        <v>46357</v>
      </c>
      <c r="L73" s="5" t="s">
        <v>212</v>
      </c>
      <c r="M73" s="10" t="s">
        <v>230</v>
      </c>
      <c r="N73" s="5">
        <v>50</v>
      </c>
      <c r="O73" s="5">
        <v>50</v>
      </c>
      <c r="P73" s="5">
        <f t="shared" si="12"/>
        <v>0</v>
      </c>
      <c r="Q73" s="5"/>
      <c r="R73" s="5"/>
      <c r="S73" s="5"/>
      <c r="T73" s="5"/>
      <c r="U73" s="5"/>
      <c r="V73" s="5"/>
      <c r="W73" s="5"/>
      <c r="X73" s="5"/>
      <c r="Y73" s="5"/>
    </row>
    <row r="74" ht="168.75" spans="1:25">
      <c r="A74" s="5">
        <v>15</v>
      </c>
      <c r="B74" s="8" t="s">
        <v>127</v>
      </c>
      <c r="C74" s="5" t="s">
        <v>209</v>
      </c>
      <c r="D74" s="5" t="s">
        <v>210</v>
      </c>
      <c r="E74" s="5"/>
      <c r="F74" s="5"/>
      <c r="G74" s="5" t="s">
        <v>231</v>
      </c>
      <c r="H74" s="5" t="s">
        <v>41</v>
      </c>
      <c r="I74" s="5"/>
      <c r="J74" s="9">
        <v>46082</v>
      </c>
      <c r="K74" s="9">
        <v>46357</v>
      </c>
      <c r="L74" s="5" t="s">
        <v>212</v>
      </c>
      <c r="M74" s="10" t="s">
        <v>232</v>
      </c>
      <c r="N74" s="5">
        <v>300</v>
      </c>
      <c r="O74" s="5">
        <v>300</v>
      </c>
      <c r="P74" s="5">
        <f t="shared" si="12"/>
        <v>0</v>
      </c>
      <c r="Q74" s="5"/>
      <c r="R74" s="5"/>
      <c r="S74" s="5"/>
      <c r="T74" s="5"/>
      <c r="U74" s="5"/>
      <c r="V74" s="5"/>
      <c r="W74" s="5"/>
      <c r="X74" s="5"/>
      <c r="Y74" s="5"/>
    </row>
    <row r="75" ht="56.25" spans="1:25">
      <c r="A75" s="5">
        <v>16</v>
      </c>
      <c r="B75" s="8" t="s">
        <v>127</v>
      </c>
      <c r="C75" s="5" t="s">
        <v>233</v>
      </c>
      <c r="D75" s="5" t="s">
        <v>234</v>
      </c>
      <c r="E75" s="5" t="s">
        <v>168</v>
      </c>
      <c r="F75" s="5"/>
      <c r="G75" s="5" t="s">
        <v>235</v>
      </c>
      <c r="H75" s="5"/>
      <c r="I75" s="5"/>
      <c r="J75" s="9">
        <v>46082</v>
      </c>
      <c r="K75" s="9">
        <v>46357</v>
      </c>
      <c r="L75" s="5"/>
      <c r="M75" s="5" t="s">
        <v>235</v>
      </c>
      <c r="N75" s="5">
        <v>65</v>
      </c>
      <c r="O75" s="5">
        <v>65</v>
      </c>
      <c r="P75" s="5">
        <f t="shared" si="12"/>
        <v>0</v>
      </c>
      <c r="Q75" s="5"/>
      <c r="R75" s="5"/>
      <c r="S75" s="5"/>
      <c r="T75" s="5"/>
      <c r="U75" s="5"/>
      <c r="V75" s="5"/>
      <c r="W75" s="5"/>
      <c r="X75" s="5"/>
      <c r="Y75" s="5"/>
    </row>
    <row r="76" ht="56.25" spans="1:25">
      <c r="A76" s="5">
        <v>17</v>
      </c>
      <c r="B76" s="8" t="s">
        <v>127</v>
      </c>
      <c r="C76" s="5" t="s">
        <v>233</v>
      </c>
      <c r="D76" s="5" t="s">
        <v>234</v>
      </c>
      <c r="E76" s="5" t="s">
        <v>161</v>
      </c>
      <c r="F76" s="5"/>
      <c r="G76" s="5" t="s">
        <v>235</v>
      </c>
      <c r="H76" s="5"/>
      <c r="I76" s="5"/>
      <c r="J76" s="9">
        <v>46082</v>
      </c>
      <c r="K76" s="9">
        <v>46357</v>
      </c>
      <c r="L76" s="5"/>
      <c r="M76" s="5" t="s">
        <v>235</v>
      </c>
      <c r="N76" s="5">
        <v>60</v>
      </c>
      <c r="O76" s="5">
        <v>60</v>
      </c>
      <c r="P76" s="5">
        <f t="shared" si="12"/>
        <v>0</v>
      </c>
      <c r="Q76" s="5"/>
      <c r="R76" s="5"/>
      <c r="S76" s="5"/>
      <c r="T76" s="5"/>
      <c r="U76" s="5"/>
      <c r="V76" s="5"/>
      <c r="W76" s="5"/>
      <c r="X76" s="5"/>
      <c r="Y76" s="5"/>
    </row>
    <row r="77" ht="56.25" spans="1:25">
      <c r="A77" s="5">
        <v>18</v>
      </c>
      <c r="B77" s="8" t="s">
        <v>127</v>
      </c>
      <c r="C77" s="5" t="s">
        <v>233</v>
      </c>
      <c r="D77" s="5" t="s">
        <v>234</v>
      </c>
      <c r="E77" s="5" t="s">
        <v>236</v>
      </c>
      <c r="F77" s="5"/>
      <c r="G77" s="5" t="s">
        <v>235</v>
      </c>
      <c r="H77" s="5"/>
      <c r="I77" s="5"/>
      <c r="J77" s="9">
        <v>46082</v>
      </c>
      <c r="K77" s="9">
        <v>46357</v>
      </c>
      <c r="L77" s="5"/>
      <c r="M77" s="5" t="s">
        <v>235</v>
      </c>
      <c r="N77" s="5">
        <v>20</v>
      </c>
      <c r="O77" s="5">
        <v>20</v>
      </c>
      <c r="P77" s="5">
        <f t="shared" si="12"/>
        <v>0</v>
      </c>
      <c r="Q77" s="5"/>
      <c r="R77" s="5"/>
      <c r="S77" s="5"/>
      <c r="T77" s="5"/>
      <c r="U77" s="5"/>
      <c r="V77" s="5"/>
      <c r="W77" s="5"/>
      <c r="X77" s="5"/>
      <c r="Y77" s="5"/>
    </row>
    <row r="78" ht="56.25" spans="1:25">
      <c r="A78" s="5">
        <v>19</v>
      </c>
      <c r="B78" s="8" t="s">
        <v>127</v>
      </c>
      <c r="C78" s="5" t="s">
        <v>233</v>
      </c>
      <c r="D78" s="5" t="s">
        <v>234</v>
      </c>
      <c r="E78" s="5" t="s">
        <v>237</v>
      </c>
      <c r="F78" s="5"/>
      <c r="G78" s="5" t="s">
        <v>235</v>
      </c>
      <c r="H78" s="5"/>
      <c r="I78" s="5"/>
      <c r="J78" s="9">
        <v>46082</v>
      </c>
      <c r="K78" s="9">
        <v>46357</v>
      </c>
      <c r="L78" s="5"/>
      <c r="M78" s="5" t="s">
        <v>235</v>
      </c>
      <c r="N78" s="5">
        <v>199</v>
      </c>
      <c r="O78" s="5">
        <v>199</v>
      </c>
      <c r="P78" s="5">
        <f t="shared" si="12"/>
        <v>0</v>
      </c>
      <c r="Q78" s="5"/>
      <c r="R78" s="5"/>
      <c r="S78" s="5"/>
      <c r="T78" s="5"/>
      <c r="U78" s="5"/>
      <c r="V78" s="5"/>
      <c r="W78" s="5"/>
      <c r="X78" s="5"/>
      <c r="Y78" s="5"/>
    </row>
    <row r="79" ht="56.25" spans="1:25">
      <c r="A79" s="5">
        <v>20</v>
      </c>
      <c r="B79" s="8" t="s">
        <v>127</v>
      </c>
      <c r="C79" s="5" t="s">
        <v>233</v>
      </c>
      <c r="D79" s="5" t="s">
        <v>234</v>
      </c>
      <c r="E79" s="5" t="s">
        <v>238</v>
      </c>
      <c r="F79" s="5"/>
      <c r="G79" s="5" t="s">
        <v>235</v>
      </c>
      <c r="H79" s="5"/>
      <c r="I79" s="5"/>
      <c r="J79" s="9">
        <v>46082</v>
      </c>
      <c r="K79" s="9">
        <v>46357</v>
      </c>
      <c r="L79" s="5"/>
      <c r="M79" s="5" t="s">
        <v>235</v>
      </c>
      <c r="N79" s="5">
        <v>29</v>
      </c>
      <c r="O79" s="5">
        <v>29</v>
      </c>
      <c r="P79" s="5">
        <f t="shared" si="12"/>
        <v>0</v>
      </c>
      <c r="Q79" s="5"/>
      <c r="R79" s="5"/>
      <c r="S79" s="5"/>
      <c r="T79" s="5"/>
      <c r="U79" s="5"/>
      <c r="V79" s="5"/>
      <c r="W79" s="5"/>
      <c r="X79" s="5"/>
      <c r="Y79" s="5"/>
    </row>
    <row r="80" ht="56.25" spans="1:25">
      <c r="A80" s="5">
        <v>21</v>
      </c>
      <c r="B80" s="8" t="s">
        <v>127</v>
      </c>
      <c r="C80" s="5" t="s">
        <v>233</v>
      </c>
      <c r="D80" s="5" t="s">
        <v>234</v>
      </c>
      <c r="E80" s="5" t="s">
        <v>146</v>
      </c>
      <c r="F80" s="5"/>
      <c r="G80" s="5" t="s">
        <v>235</v>
      </c>
      <c r="H80" s="5"/>
      <c r="I80" s="5"/>
      <c r="J80" s="9">
        <v>46082</v>
      </c>
      <c r="K80" s="9">
        <v>46357</v>
      </c>
      <c r="L80" s="5"/>
      <c r="M80" s="5" t="s">
        <v>235</v>
      </c>
      <c r="N80" s="5">
        <v>43</v>
      </c>
      <c r="O80" s="5">
        <v>43</v>
      </c>
      <c r="P80" s="5">
        <f t="shared" si="12"/>
        <v>0</v>
      </c>
      <c r="Q80" s="5"/>
      <c r="R80" s="5"/>
      <c r="S80" s="5"/>
      <c r="T80" s="5"/>
      <c r="U80" s="5"/>
      <c r="V80" s="5"/>
      <c r="W80" s="5"/>
      <c r="X80" s="5"/>
      <c r="Y80" s="5"/>
    </row>
    <row r="81" ht="56.25" spans="1:25">
      <c r="A81" s="5">
        <v>22</v>
      </c>
      <c r="B81" s="8" t="s">
        <v>127</v>
      </c>
      <c r="C81" s="5" t="s">
        <v>233</v>
      </c>
      <c r="D81" s="5" t="s">
        <v>234</v>
      </c>
      <c r="E81" s="5" t="s">
        <v>151</v>
      </c>
      <c r="F81" s="5"/>
      <c r="G81" s="5" t="s">
        <v>235</v>
      </c>
      <c r="H81" s="5"/>
      <c r="I81" s="5"/>
      <c r="J81" s="9">
        <v>46082</v>
      </c>
      <c r="K81" s="9">
        <v>46357</v>
      </c>
      <c r="L81" s="5"/>
      <c r="M81" s="5" t="s">
        <v>235</v>
      </c>
      <c r="N81" s="5">
        <v>92</v>
      </c>
      <c r="O81" s="5">
        <v>92</v>
      </c>
      <c r="P81" s="5">
        <f t="shared" si="12"/>
        <v>0</v>
      </c>
      <c r="Q81" s="5"/>
      <c r="R81" s="5"/>
      <c r="S81" s="5"/>
      <c r="T81" s="5"/>
      <c r="U81" s="5"/>
      <c r="V81" s="5"/>
      <c r="W81" s="5"/>
      <c r="X81" s="5"/>
      <c r="Y81" s="5"/>
    </row>
    <row r="82" ht="56.25" spans="1:25">
      <c r="A82" s="5">
        <v>23</v>
      </c>
      <c r="B82" s="8" t="s">
        <v>127</v>
      </c>
      <c r="C82" s="5" t="s">
        <v>233</v>
      </c>
      <c r="D82" s="5" t="s">
        <v>234</v>
      </c>
      <c r="E82" s="5" t="s">
        <v>239</v>
      </c>
      <c r="F82" s="5"/>
      <c r="G82" s="5" t="s">
        <v>235</v>
      </c>
      <c r="H82" s="5"/>
      <c r="I82" s="5"/>
      <c r="J82" s="9">
        <v>46082</v>
      </c>
      <c r="K82" s="9">
        <v>46357</v>
      </c>
      <c r="L82" s="5"/>
      <c r="M82" s="5" t="s">
        <v>235</v>
      </c>
      <c r="N82" s="5">
        <v>61</v>
      </c>
      <c r="O82" s="5">
        <v>61</v>
      </c>
      <c r="P82" s="5">
        <f t="shared" si="12"/>
        <v>0</v>
      </c>
      <c r="Q82" s="5"/>
      <c r="R82" s="5"/>
      <c r="S82" s="5"/>
      <c r="T82" s="5"/>
      <c r="U82" s="5"/>
      <c r="V82" s="5"/>
      <c r="W82" s="5"/>
      <c r="X82" s="5"/>
      <c r="Y82" s="5"/>
    </row>
    <row r="83" ht="56.25" spans="1:25">
      <c r="A83" s="5">
        <v>24</v>
      </c>
      <c r="B83" s="8" t="s">
        <v>127</v>
      </c>
      <c r="C83" s="5" t="s">
        <v>233</v>
      </c>
      <c r="D83" s="5" t="s">
        <v>234</v>
      </c>
      <c r="E83" s="5" t="s">
        <v>240</v>
      </c>
      <c r="F83" s="5"/>
      <c r="G83" s="5" t="s">
        <v>235</v>
      </c>
      <c r="H83" s="5"/>
      <c r="I83" s="5"/>
      <c r="J83" s="9">
        <v>46082</v>
      </c>
      <c r="K83" s="9">
        <v>46357</v>
      </c>
      <c r="L83" s="5"/>
      <c r="M83" s="5" t="s">
        <v>235</v>
      </c>
      <c r="N83" s="5">
        <v>20</v>
      </c>
      <c r="O83" s="5">
        <v>20</v>
      </c>
      <c r="P83" s="5">
        <f t="shared" si="12"/>
        <v>0</v>
      </c>
      <c r="Q83" s="5"/>
      <c r="R83" s="5"/>
      <c r="S83" s="5"/>
      <c r="T83" s="5"/>
      <c r="U83" s="5"/>
      <c r="V83" s="5"/>
      <c r="W83" s="5"/>
      <c r="X83" s="5"/>
      <c r="Y83" s="5"/>
    </row>
    <row r="84" ht="56.25" spans="1:25">
      <c r="A84" s="5">
        <v>25</v>
      </c>
      <c r="B84" s="8" t="s">
        <v>127</v>
      </c>
      <c r="C84" s="5" t="s">
        <v>233</v>
      </c>
      <c r="D84" s="5" t="s">
        <v>234</v>
      </c>
      <c r="E84" s="5" t="s">
        <v>241</v>
      </c>
      <c r="F84" s="5"/>
      <c r="G84" s="5" t="s">
        <v>235</v>
      </c>
      <c r="H84" s="5"/>
      <c r="I84" s="5"/>
      <c r="J84" s="9">
        <v>46082</v>
      </c>
      <c r="K84" s="9">
        <v>46357</v>
      </c>
      <c r="L84" s="5"/>
      <c r="M84" s="5" t="s">
        <v>235</v>
      </c>
      <c r="N84" s="5">
        <v>24</v>
      </c>
      <c r="O84" s="5">
        <v>24</v>
      </c>
      <c r="P84" s="5">
        <f t="shared" si="12"/>
        <v>0</v>
      </c>
      <c r="Q84" s="5"/>
      <c r="R84" s="5"/>
      <c r="S84" s="5"/>
      <c r="T84" s="5"/>
      <c r="U84" s="5"/>
      <c r="V84" s="5"/>
      <c r="W84" s="5"/>
      <c r="X84" s="5"/>
      <c r="Y84" s="5"/>
    </row>
    <row r="85" ht="56.25" spans="1:25">
      <c r="A85" s="5">
        <v>26</v>
      </c>
      <c r="B85" s="8" t="s">
        <v>127</v>
      </c>
      <c r="C85" s="5" t="s">
        <v>233</v>
      </c>
      <c r="D85" s="5" t="s">
        <v>234</v>
      </c>
      <c r="E85" s="5" t="s">
        <v>242</v>
      </c>
      <c r="F85" s="5"/>
      <c r="G85" s="5" t="s">
        <v>235</v>
      </c>
      <c r="H85" s="5"/>
      <c r="I85" s="5"/>
      <c r="J85" s="9">
        <v>46082</v>
      </c>
      <c r="K85" s="9">
        <v>46357</v>
      </c>
      <c r="L85" s="5"/>
      <c r="M85" s="5" t="s">
        <v>235</v>
      </c>
      <c r="N85" s="5">
        <v>29</v>
      </c>
      <c r="O85" s="5">
        <v>29</v>
      </c>
      <c r="P85" s="5">
        <f t="shared" si="12"/>
        <v>0</v>
      </c>
      <c r="Q85" s="5"/>
      <c r="R85" s="5"/>
      <c r="S85" s="5"/>
      <c r="T85" s="5"/>
      <c r="U85" s="5"/>
      <c r="V85" s="5"/>
      <c r="W85" s="5"/>
      <c r="X85" s="5"/>
      <c r="Y85" s="5"/>
    </row>
    <row r="86" ht="56.25" spans="1:25">
      <c r="A86" s="5">
        <v>27</v>
      </c>
      <c r="B86" s="8" t="s">
        <v>127</v>
      </c>
      <c r="C86" s="5" t="s">
        <v>233</v>
      </c>
      <c r="D86" s="5" t="s">
        <v>234</v>
      </c>
      <c r="E86" s="5" t="s">
        <v>243</v>
      </c>
      <c r="F86" s="5"/>
      <c r="G86" s="5" t="s">
        <v>235</v>
      </c>
      <c r="H86" s="5"/>
      <c r="I86" s="5"/>
      <c r="J86" s="9">
        <v>46082</v>
      </c>
      <c r="K86" s="9">
        <v>46357</v>
      </c>
      <c r="L86" s="5"/>
      <c r="M86" s="5" t="s">
        <v>235</v>
      </c>
      <c r="N86" s="5">
        <v>18</v>
      </c>
      <c r="O86" s="5">
        <v>18</v>
      </c>
      <c r="P86" s="5">
        <f t="shared" si="12"/>
        <v>0</v>
      </c>
      <c r="Q86" s="5"/>
      <c r="R86" s="5"/>
      <c r="S86" s="5"/>
      <c r="T86" s="5"/>
      <c r="U86" s="5"/>
      <c r="V86" s="5"/>
      <c r="W86" s="5"/>
      <c r="X86" s="5"/>
      <c r="Y86" s="5"/>
    </row>
    <row r="87" ht="56.25" spans="1:25">
      <c r="A87" s="5">
        <v>28</v>
      </c>
      <c r="B87" s="8" t="s">
        <v>127</v>
      </c>
      <c r="C87" s="5" t="s">
        <v>233</v>
      </c>
      <c r="D87" s="5" t="s">
        <v>234</v>
      </c>
      <c r="E87" s="5" t="s">
        <v>244</v>
      </c>
      <c r="F87" s="5"/>
      <c r="G87" s="5" t="s">
        <v>235</v>
      </c>
      <c r="H87" s="5"/>
      <c r="I87" s="5"/>
      <c r="J87" s="9">
        <v>46082</v>
      </c>
      <c r="K87" s="9">
        <v>46357</v>
      </c>
      <c r="L87" s="5"/>
      <c r="M87" s="5" t="s">
        <v>235</v>
      </c>
      <c r="N87" s="5">
        <v>30</v>
      </c>
      <c r="O87" s="5">
        <v>30</v>
      </c>
      <c r="P87" s="5">
        <f t="shared" si="12"/>
        <v>0</v>
      </c>
      <c r="Q87" s="5"/>
      <c r="R87" s="5"/>
      <c r="S87" s="5"/>
      <c r="T87" s="5"/>
      <c r="U87" s="5"/>
      <c r="V87" s="5"/>
      <c r="W87" s="5"/>
      <c r="X87" s="5"/>
      <c r="Y87" s="5"/>
    </row>
    <row r="88" ht="56.25" spans="1:25">
      <c r="A88" s="5">
        <v>29</v>
      </c>
      <c r="B88" s="8" t="s">
        <v>127</v>
      </c>
      <c r="C88" s="5" t="s">
        <v>233</v>
      </c>
      <c r="D88" s="5" t="s">
        <v>234</v>
      </c>
      <c r="E88" s="5" t="s">
        <v>245</v>
      </c>
      <c r="F88" s="5"/>
      <c r="G88" s="5" t="s">
        <v>235</v>
      </c>
      <c r="H88" s="5"/>
      <c r="I88" s="5"/>
      <c r="J88" s="9">
        <v>46082</v>
      </c>
      <c r="K88" s="9">
        <v>46357</v>
      </c>
      <c r="L88" s="5"/>
      <c r="M88" s="5" t="s">
        <v>235</v>
      </c>
      <c r="N88" s="5">
        <v>68</v>
      </c>
      <c r="O88" s="5">
        <v>68</v>
      </c>
      <c r="P88" s="5">
        <f t="shared" si="12"/>
        <v>0</v>
      </c>
      <c r="Q88" s="5"/>
      <c r="R88" s="5"/>
      <c r="S88" s="5"/>
      <c r="T88" s="5"/>
      <c r="U88" s="5"/>
      <c r="V88" s="5"/>
      <c r="W88" s="5"/>
      <c r="X88" s="5"/>
      <c r="Y88" s="5"/>
    </row>
    <row r="89" ht="56.25" spans="1:25">
      <c r="A89" s="5">
        <v>30</v>
      </c>
      <c r="B89" s="8" t="s">
        <v>127</v>
      </c>
      <c r="C89" s="5" t="s">
        <v>233</v>
      </c>
      <c r="D89" s="5" t="s">
        <v>234</v>
      </c>
      <c r="E89" s="5" t="s">
        <v>246</v>
      </c>
      <c r="F89" s="5"/>
      <c r="G89" s="5" t="s">
        <v>235</v>
      </c>
      <c r="H89" s="5"/>
      <c r="I89" s="5"/>
      <c r="J89" s="9">
        <v>46082</v>
      </c>
      <c r="K89" s="9">
        <v>46357</v>
      </c>
      <c r="L89" s="5"/>
      <c r="M89" s="5" t="s">
        <v>235</v>
      </c>
      <c r="N89" s="5">
        <v>38</v>
      </c>
      <c r="O89" s="5">
        <v>38</v>
      </c>
      <c r="P89" s="5">
        <f t="shared" si="12"/>
        <v>0</v>
      </c>
      <c r="Q89" s="5"/>
      <c r="R89" s="5"/>
      <c r="S89" s="5"/>
      <c r="T89" s="5"/>
      <c r="U89" s="5"/>
      <c r="V89" s="5"/>
      <c r="W89" s="5"/>
      <c r="X89" s="5"/>
      <c r="Y89" s="5"/>
    </row>
    <row r="90" ht="56.25" spans="1:25">
      <c r="A90" s="5">
        <v>31</v>
      </c>
      <c r="B90" s="8" t="s">
        <v>127</v>
      </c>
      <c r="C90" s="5" t="s">
        <v>233</v>
      </c>
      <c r="D90" s="5" t="s">
        <v>234</v>
      </c>
      <c r="E90" s="5" t="s">
        <v>135</v>
      </c>
      <c r="F90" s="5"/>
      <c r="G90" s="5" t="s">
        <v>235</v>
      </c>
      <c r="H90" s="5"/>
      <c r="I90" s="5"/>
      <c r="J90" s="9">
        <v>46082</v>
      </c>
      <c r="K90" s="9">
        <v>46357</v>
      </c>
      <c r="L90" s="5"/>
      <c r="M90" s="5" t="s">
        <v>235</v>
      </c>
      <c r="N90" s="5">
        <v>63</v>
      </c>
      <c r="O90" s="5">
        <v>63</v>
      </c>
      <c r="P90" s="5">
        <f t="shared" si="12"/>
        <v>0</v>
      </c>
      <c r="Q90" s="5"/>
      <c r="R90" s="5"/>
      <c r="S90" s="5"/>
      <c r="T90" s="5"/>
      <c r="U90" s="5"/>
      <c r="V90" s="5"/>
      <c r="W90" s="5"/>
      <c r="X90" s="5"/>
      <c r="Y90" s="5"/>
    </row>
    <row r="91" ht="56.25" spans="1:25">
      <c r="A91" s="5">
        <v>32</v>
      </c>
      <c r="B91" s="8" t="s">
        <v>127</v>
      </c>
      <c r="C91" s="5" t="s">
        <v>233</v>
      </c>
      <c r="D91" s="5" t="s">
        <v>234</v>
      </c>
      <c r="E91" s="5" t="s">
        <v>247</v>
      </c>
      <c r="F91" s="5"/>
      <c r="G91" s="5" t="s">
        <v>235</v>
      </c>
      <c r="H91" s="5"/>
      <c r="I91" s="5"/>
      <c r="J91" s="9">
        <v>46082</v>
      </c>
      <c r="K91" s="9">
        <v>46357</v>
      </c>
      <c r="L91" s="5"/>
      <c r="M91" s="5" t="s">
        <v>235</v>
      </c>
      <c r="N91" s="5">
        <v>149</v>
      </c>
      <c r="O91" s="5">
        <v>149</v>
      </c>
      <c r="P91" s="5">
        <f t="shared" si="12"/>
        <v>0</v>
      </c>
      <c r="Q91" s="5"/>
      <c r="R91" s="5"/>
      <c r="S91" s="5"/>
      <c r="T91" s="5"/>
      <c r="U91" s="5"/>
      <c r="V91" s="5"/>
      <c r="W91" s="5"/>
      <c r="X91" s="5"/>
      <c r="Y91" s="5"/>
    </row>
    <row r="92" ht="56.25" spans="1:25">
      <c r="A92" s="5">
        <v>33</v>
      </c>
      <c r="B92" s="8" t="s">
        <v>127</v>
      </c>
      <c r="C92" s="5" t="s">
        <v>233</v>
      </c>
      <c r="D92" s="5" t="s">
        <v>234</v>
      </c>
      <c r="E92" s="5" t="s">
        <v>248</v>
      </c>
      <c r="F92" s="5"/>
      <c r="G92" s="5" t="s">
        <v>235</v>
      </c>
      <c r="H92" s="5"/>
      <c r="I92" s="5"/>
      <c r="J92" s="9">
        <v>46082</v>
      </c>
      <c r="K92" s="9">
        <v>46357</v>
      </c>
      <c r="L92" s="5"/>
      <c r="M92" s="5" t="s">
        <v>235</v>
      </c>
      <c r="N92" s="5">
        <v>43</v>
      </c>
      <c r="O92" s="5">
        <v>43</v>
      </c>
      <c r="P92" s="5">
        <f t="shared" si="12"/>
        <v>0</v>
      </c>
      <c r="Q92" s="5"/>
      <c r="R92" s="5"/>
      <c r="S92" s="5"/>
      <c r="T92" s="5"/>
      <c r="U92" s="5"/>
      <c r="V92" s="5"/>
      <c r="W92" s="5"/>
      <c r="X92" s="5"/>
      <c r="Y92" s="5"/>
    </row>
    <row r="93" ht="56.25" spans="1:25">
      <c r="A93" s="5">
        <v>34</v>
      </c>
      <c r="B93" s="8" t="s">
        <v>127</v>
      </c>
      <c r="C93" s="5" t="s">
        <v>233</v>
      </c>
      <c r="D93" s="5" t="s">
        <v>234</v>
      </c>
      <c r="E93" s="5" t="s">
        <v>249</v>
      </c>
      <c r="F93" s="5"/>
      <c r="G93" s="5" t="s">
        <v>235</v>
      </c>
      <c r="H93" s="5"/>
      <c r="I93" s="5"/>
      <c r="J93" s="9">
        <v>46082</v>
      </c>
      <c r="K93" s="9">
        <v>46357</v>
      </c>
      <c r="L93" s="5"/>
      <c r="M93" s="5" t="s">
        <v>235</v>
      </c>
      <c r="N93" s="5">
        <v>91</v>
      </c>
      <c r="O93" s="5">
        <v>91</v>
      </c>
      <c r="P93" s="5">
        <f t="shared" si="12"/>
        <v>0</v>
      </c>
      <c r="Q93" s="5"/>
      <c r="R93" s="5"/>
      <c r="S93" s="5"/>
      <c r="T93" s="5"/>
      <c r="U93" s="5"/>
      <c r="V93" s="5"/>
      <c r="W93" s="5"/>
      <c r="X93" s="5"/>
      <c r="Y93" s="5"/>
    </row>
    <row r="94" ht="56.25" spans="1:25">
      <c r="A94" s="5">
        <v>35</v>
      </c>
      <c r="B94" s="8" t="s">
        <v>127</v>
      </c>
      <c r="C94" s="5" t="s">
        <v>233</v>
      </c>
      <c r="D94" s="5" t="s">
        <v>234</v>
      </c>
      <c r="E94" s="5" t="s">
        <v>172</v>
      </c>
      <c r="F94" s="5"/>
      <c r="G94" s="5" t="s">
        <v>235</v>
      </c>
      <c r="H94" s="5"/>
      <c r="I94" s="5"/>
      <c r="J94" s="9">
        <v>46082</v>
      </c>
      <c r="K94" s="9">
        <v>46357</v>
      </c>
      <c r="L94" s="5"/>
      <c r="M94" s="5" t="s">
        <v>235</v>
      </c>
      <c r="N94" s="5">
        <v>12</v>
      </c>
      <c r="O94" s="5">
        <v>12</v>
      </c>
      <c r="P94" s="5">
        <f t="shared" si="12"/>
        <v>0</v>
      </c>
      <c r="Q94" s="5"/>
      <c r="R94" s="5"/>
      <c r="S94" s="5"/>
      <c r="T94" s="5"/>
      <c r="U94" s="5"/>
      <c r="V94" s="5"/>
      <c r="W94" s="5"/>
      <c r="X94" s="5"/>
      <c r="Y94" s="5"/>
    </row>
    <row r="95" ht="56.25" spans="1:25">
      <c r="A95" s="5">
        <v>36</v>
      </c>
      <c r="B95" s="8" t="s">
        <v>127</v>
      </c>
      <c r="C95" s="5" t="s">
        <v>233</v>
      </c>
      <c r="D95" s="5" t="s">
        <v>234</v>
      </c>
      <c r="E95" s="5" t="s">
        <v>250</v>
      </c>
      <c r="F95" s="5"/>
      <c r="G95" s="5" t="s">
        <v>235</v>
      </c>
      <c r="H95" s="5"/>
      <c r="I95" s="5"/>
      <c r="J95" s="9">
        <v>46082</v>
      </c>
      <c r="K95" s="9">
        <v>46357</v>
      </c>
      <c r="L95" s="5"/>
      <c r="M95" s="5" t="s">
        <v>235</v>
      </c>
      <c r="N95" s="5">
        <v>22</v>
      </c>
      <c r="O95" s="5">
        <v>22</v>
      </c>
      <c r="P95" s="5">
        <f t="shared" si="12"/>
        <v>0</v>
      </c>
      <c r="Q95" s="5"/>
      <c r="R95" s="5"/>
      <c r="S95" s="5"/>
      <c r="T95" s="5"/>
      <c r="U95" s="5"/>
      <c r="V95" s="5"/>
      <c r="W95" s="5"/>
      <c r="X95" s="5"/>
      <c r="Y95" s="5"/>
    </row>
    <row r="96" ht="56.25" spans="1:25">
      <c r="A96" s="5">
        <v>37</v>
      </c>
      <c r="B96" s="8" t="s">
        <v>127</v>
      </c>
      <c r="C96" s="5" t="s">
        <v>233</v>
      </c>
      <c r="D96" s="5" t="s">
        <v>234</v>
      </c>
      <c r="E96" s="5" t="s">
        <v>251</v>
      </c>
      <c r="F96" s="5"/>
      <c r="G96" s="5" t="s">
        <v>235</v>
      </c>
      <c r="H96" s="5"/>
      <c r="I96" s="5"/>
      <c r="J96" s="9">
        <v>46082</v>
      </c>
      <c r="K96" s="9">
        <v>46357</v>
      </c>
      <c r="L96" s="5"/>
      <c r="M96" s="5" t="s">
        <v>235</v>
      </c>
      <c r="N96" s="5">
        <v>29</v>
      </c>
      <c r="O96" s="5">
        <v>29</v>
      </c>
      <c r="P96" s="5">
        <f t="shared" si="12"/>
        <v>0</v>
      </c>
      <c r="Q96" s="5"/>
      <c r="R96" s="5"/>
      <c r="S96" s="5"/>
      <c r="T96" s="5"/>
      <c r="U96" s="5"/>
      <c r="V96" s="5"/>
      <c r="W96" s="5"/>
      <c r="X96" s="5"/>
      <c r="Y96" s="5"/>
    </row>
    <row r="97" ht="56.25" spans="1:25">
      <c r="A97" s="5">
        <v>38</v>
      </c>
      <c r="B97" s="8" t="s">
        <v>127</v>
      </c>
      <c r="C97" s="5" t="s">
        <v>233</v>
      </c>
      <c r="D97" s="5" t="s">
        <v>234</v>
      </c>
      <c r="E97" s="5" t="s">
        <v>155</v>
      </c>
      <c r="F97" s="5"/>
      <c r="G97" s="5" t="s">
        <v>235</v>
      </c>
      <c r="H97" s="5"/>
      <c r="I97" s="5"/>
      <c r="J97" s="9">
        <v>46082</v>
      </c>
      <c r="K97" s="9">
        <v>46357</v>
      </c>
      <c r="L97" s="5"/>
      <c r="M97" s="5" t="s">
        <v>235</v>
      </c>
      <c r="N97" s="5">
        <v>23</v>
      </c>
      <c r="O97" s="5">
        <v>23</v>
      </c>
      <c r="P97" s="5">
        <f t="shared" si="12"/>
        <v>0</v>
      </c>
      <c r="Q97" s="5"/>
      <c r="R97" s="5"/>
      <c r="S97" s="5"/>
      <c r="T97" s="5"/>
      <c r="U97" s="5"/>
      <c r="V97" s="5"/>
      <c r="W97" s="5"/>
      <c r="X97" s="5"/>
      <c r="Y97" s="5"/>
    </row>
    <row r="98" ht="93.75" spans="1:25">
      <c r="A98" s="5">
        <v>39</v>
      </c>
      <c r="B98" s="8" t="s">
        <v>127</v>
      </c>
      <c r="C98" s="5" t="s">
        <v>252</v>
      </c>
      <c r="D98" s="5"/>
      <c r="E98" s="5" t="s">
        <v>168</v>
      </c>
      <c r="F98" s="5"/>
      <c r="G98" s="5" t="s">
        <v>252</v>
      </c>
      <c r="H98" s="5"/>
      <c r="I98" s="5"/>
      <c r="J98" s="9">
        <v>46082</v>
      </c>
      <c r="K98" s="9">
        <v>46357</v>
      </c>
      <c r="L98" s="5"/>
      <c r="M98" s="10"/>
      <c r="N98" s="5">
        <v>42.11</v>
      </c>
      <c r="O98" s="5">
        <v>42.11</v>
      </c>
      <c r="P98" s="5">
        <f t="shared" si="12"/>
        <v>0</v>
      </c>
      <c r="Q98" s="5"/>
      <c r="R98" s="5"/>
      <c r="S98" s="5"/>
      <c r="T98" s="5"/>
      <c r="U98" s="5"/>
      <c r="V98" s="5"/>
      <c r="W98" s="5"/>
      <c r="X98" s="5"/>
      <c r="Y98" s="5"/>
    </row>
    <row r="99" ht="93.75" spans="1:25">
      <c r="A99" s="5">
        <v>40</v>
      </c>
      <c r="B99" s="8" t="s">
        <v>127</v>
      </c>
      <c r="C99" s="5" t="s">
        <v>252</v>
      </c>
      <c r="D99" s="5"/>
      <c r="E99" s="5" t="s">
        <v>161</v>
      </c>
      <c r="F99" s="5"/>
      <c r="G99" s="5" t="s">
        <v>252</v>
      </c>
      <c r="H99" s="5"/>
      <c r="I99" s="5"/>
      <c r="J99" s="9">
        <v>46082</v>
      </c>
      <c r="K99" s="9">
        <v>46357</v>
      </c>
      <c r="L99" s="5"/>
      <c r="M99" s="10"/>
      <c r="N99" s="5">
        <v>16.41</v>
      </c>
      <c r="O99" s="5">
        <v>16.41</v>
      </c>
      <c r="P99" s="5">
        <f t="shared" si="12"/>
        <v>0</v>
      </c>
      <c r="Q99" s="5"/>
      <c r="R99" s="5"/>
      <c r="S99" s="5"/>
      <c r="T99" s="5"/>
      <c r="U99" s="5"/>
      <c r="V99" s="5"/>
      <c r="W99" s="5"/>
      <c r="X99" s="5"/>
      <c r="Y99" s="5"/>
    </row>
    <row r="100" ht="93.75" spans="1:25">
      <c r="A100" s="5">
        <v>41</v>
      </c>
      <c r="B100" s="8" t="s">
        <v>127</v>
      </c>
      <c r="C100" s="5" t="s">
        <v>252</v>
      </c>
      <c r="D100" s="5"/>
      <c r="E100" s="5" t="s">
        <v>236</v>
      </c>
      <c r="F100" s="5"/>
      <c r="G100" s="5" t="s">
        <v>252</v>
      </c>
      <c r="H100" s="5"/>
      <c r="I100" s="5"/>
      <c r="J100" s="9">
        <v>46082</v>
      </c>
      <c r="K100" s="9">
        <v>46357</v>
      </c>
      <c r="L100" s="5"/>
      <c r="M100" s="10"/>
      <c r="N100" s="5">
        <v>10.43</v>
      </c>
      <c r="O100" s="5">
        <v>10.43</v>
      </c>
      <c r="P100" s="5">
        <f t="shared" si="12"/>
        <v>0</v>
      </c>
      <c r="Q100" s="5"/>
      <c r="R100" s="5"/>
      <c r="S100" s="5"/>
      <c r="T100" s="5"/>
      <c r="U100" s="5"/>
      <c r="V100" s="5"/>
      <c r="W100" s="5"/>
      <c r="X100" s="5"/>
      <c r="Y100" s="5"/>
    </row>
    <row r="101" ht="93.75" spans="1:25">
      <c r="A101" s="5">
        <v>42</v>
      </c>
      <c r="B101" s="8" t="s">
        <v>127</v>
      </c>
      <c r="C101" s="5" t="s">
        <v>252</v>
      </c>
      <c r="D101" s="5"/>
      <c r="E101" s="5" t="s">
        <v>237</v>
      </c>
      <c r="F101" s="5"/>
      <c r="G101" s="5" t="s">
        <v>252</v>
      </c>
      <c r="H101" s="5"/>
      <c r="I101" s="5"/>
      <c r="J101" s="9">
        <v>46082</v>
      </c>
      <c r="K101" s="9">
        <v>46357</v>
      </c>
      <c r="L101" s="5"/>
      <c r="M101" s="10"/>
      <c r="N101" s="5">
        <v>24.62</v>
      </c>
      <c r="O101" s="5">
        <v>24.62</v>
      </c>
      <c r="P101" s="5">
        <f t="shared" si="12"/>
        <v>0</v>
      </c>
      <c r="Q101" s="5"/>
      <c r="R101" s="5"/>
      <c r="S101" s="5"/>
      <c r="T101" s="5"/>
      <c r="U101" s="5"/>
      <c r="V101" s="5"/>
      <c r="W101" s="5"/>
      <c r="X101" s="5"/>
      <c r="Y101" s="5"/>
    </row>
    <row r="102" ht="93.75" spans="1:25">
      <c r="A102" s="5">
        <v>43</v>
      </c>
      <c r="B102" s="8" t="s">
        <v>127</v>
      </c>
      <c r="C102" s="5" t="s">
        <v>252</v>
      </c>
      <c r="D102" s="5"/>
      <c r="E102" s="5" t="s">
        <v>238</v>
      </c>
      <c r="F102" s="5"/>
      <c r="G102" s="5" t="s">
        <v>252</v>
      </c>
      <c r="H102" s="5"/>
      <c r="I102" s="5"/>
      <c r="J102" s="9">
        <v>46082</v>
      </c>
      <c r="K102" s="9">
        <v>46357</v>
      </c>
      <c r="L102" s="5"/>
      <c r="M102" s="10"/>
      <c r="N102" s="5">
        <v>23.49</v>
      </c>
      <c r="O102" s="5">
        <v>23.49</v>
      </c>
      <c r="P102" s="5">
        <f t="shared" si="12"/>
        <v>0</v>
      </c>
      <c r="Q102" s="5"/>
      <c r="R102" s="5"/>
      <c r="S102" s="5"/>
      <c r="T102" s="5"/>
      <c r="U102" s="5"/>
      <c r="V102" s="5"/>
      <c r="W102" s="5"/>
      <c r="X102" s="5"/>
      <c r="Y102" s="5"/>
    </row>
    <row r="103" ht="93.75" spans="1:25">
      <c r="A103" s="5">
        <v>44</v>
      </c>
      <c r="B103" s="8" t="s">
        <v>127</v>
      </c>
      <c r="C103" s="5" t="s">
        <v>252</v>
      </c>
      <c r="D103" s="5"/>
      <c r="E103" s="5" t="s">
        <v>146</v>
      </c>
      <c r="F103" s="5"/>
      <c r="G103" s="5" t="s">
        <v>252</v>
      </c>
      <c r="H103" s="5"/>
      <c r="I103" s="5"/>
      <c r="J103" s="9">
        <v>46082</v>
      </c>
      <c r="K103" s="9">
        <v>46357</v>
      </c>
      <c r="L103" s="5"/>
      <c r="M103" s="10"/>
      <c r="N103" s="5">
        <v>34.77</v>
      </c>
      <c r="O103" s="5">
        <v>34.77</v>
      </c>
      <c r="P103" s="5">
        <f t="shared" si="12"/>
        <v>0</v>
      </c>
      <c r="Q103" s="5"/>
      <c r="R103" s="5"/>
      <c r="S103" s="5"/>
      <c r="T103" s="5"/>
      <c r="U103" s="5"/>
      <c r="V103" s="5"/>
      <c r="W103" s="5"/>
      <c r="X103" s="5"/>
      <c r="Y103" s="5"/>
    </row>
    <row r="104" ht="93.75" spans="1:25">
      <c r="A104" s="5">
        <v>45</v>
      </c>
      <c r="B104" s="8" t="s">
        <v>127</v>
      </c>
      <c r="C104" s="5" t="s">
        <v>252</v>
      </c>
      <c r="D104" s="5"/>
      <c r="E104" s="5" t="s">
        <v>151</v>
      </c>
      <c r="F104" s="5"/>
      <c r="G104" s="5" t="s">
        <v>252</v>
      </c>
      <c r="H104" s="5"/>
      <c r="I104" s="5"/>
      <c r="J104" s="9">
        <v>46082</v>
      </c>
      <c r="K104" s="9">
        <v>46357</v>
      </c>
      <c r="L104" s="5"/>
      <c r="M104" s="10"/>
      <c r="N104" s="5">
        <v>32.41</v>
      </c>
      <c r="O104" s="5">
        <v>32.41</v>
      </c>
      <c r="P104" s="5">
        <f t="shared" si="12"/>
        <v>0</v>
      </c>
      <c r="Q104" s="5"/>
      <c r="R104" s="5"/>
      <c r="S104" s="5"/>
      <c r="T104" s="5"/>
      <c r="U104" s="5"/>
      <c r="V104" s="5"/>
      <c r="W104" s="5"/>
      <c r="X104" s="5"/>
      <c r="Y104" s="5"/>
    </row>
    <row r="105" ht="93.75" spans="1:25">
      <c r="A105" s="5">
        <v>46</v>
      </c>
      <c r="B105" s="8" t="s">
        <v>127</v>
      </c>
      <c r="C105" s="5" t="s">
        <v>252</v>
      </c>
      <c r="D105" s="5"/>
      <c r="E105" s="5" t="s">
        <v>239</v>
      </c>
      <c r="F105" s="5"/>
      <c r="G105" s="5" t="s">
        <v>252</v>
      </c>
      <c r="H105" s="5"/>
      <c r="I105" s="5"/>
      <c r="J105" s="9">
        <v>46082</v>
      </c>
      <c r="K105" s="9">
        <v>46357</v>
      </c>
      <c r="L105" s="5"/>
      <c r="M105" s="10"/>
      <c r="N105" s="5">
        <v>43.71</v>
      </c>
      <c r="O105" s="5">
        <v>43.71</v>
      </c>
      <c r="P105" s="5">
        <f t="shared" si="12"/>
        <v>0</v>
      </c>
      <c r="Q105" s="5"/>
      <c r="R105" s="5"/>
      <c r="S105" s="5"/>
      <c r="T105" s="5"/>
      <c r="U105" s="5"/>
      <c r="V105" s="5"/>
      <c r="W105" s="5"/>
      <c r="X105" s="5"/>
      <c r="Y105" s="5"/>
    </row>
    <row r="106" ht="93.75" spans="1:25">
      <c r="A106" s="5">
        <v>47</v>
      </c>
      <c r="B106" s="8" t="s">
        <v>127</v>
      </c>
      <c r="C106" s="5" t="s">
        <v>252</v>
      </c>
      <c r="D106" s="5"/>
      <c r="E106" s="5" t="s">
        <v>240</v>
      </c>
      <c r="F106" s="5"/>
      <c r="G106" s="5" t="s">
        <v>252</v>
      </c>
      <c r="H106" s="5"/>
      <c r="I106" s="5"/>
      <c r="J106" s="9">
        <v>46082</v>
      </c>
      <c r="K106" s="9">
        <v>46357</v>
      </c>
      <c r="L106" s="5"/>
      <c r="M106" s="10"/>
      <c r="N106" s="5">
        <v>27.88</v>
      </c>
      <c r="O106" s="5">
        <v>27.88</v>
      </c>
      <c r="P106" s="5">
        <f t="shared" si="12"/>
        <v>0</v>
      </c>
      <c r="Q106" s="5"/>
      <c r="R106" s="5"/>
      <c r="S106" s="5"/>
      <c r="T106" s="5"/>
      <c r="U106" s="5"/>
      <c r="V106" s="5"/>
      <c r="W106" s="5"/>
      <c r="X106" s="5"/>
      <c r="Y106" s="5"/>
    </row>
    <row r="107" ht="93.75" spans="1:25">
      <c r="A107" s="5">
        <v>48</v>
      </c>
      <c r="B107" s="8" t="s">
        <v>127</v>
      </c>
      <c r="C107" s="5" t="s">
        <v>252</v>
      </c>
      <c r="D107" s="5"/>
      <c r="E107" s="5" t="s">
        <v>241</v>
      </c>
      <c r="F107" s="5"/>
      <c r="G107" s="5" t="s">
        <v>252</v>
      </c>
      <c r="H107" s="5"/>
      <c r="I107" s="5"/>
      <c r="J107" s="9">
        <v>46082</v>
      </c>
      <c r="K107" s="9">
        <v>46357</v>
      </c>
      <c r="L107" s="5"/>
      <c r="M107" s="10"/>
      <c r="N107" s="5">
        <v>18.41</v>
      </c>
      <c r="O107" s="5">
        <v>18.41</v>
      </c>
      <c r="P107" s="5">
        <f t="shared" si="12"/>
        <v>0</v>
      </c>
      <c r="Q107" s="5"/>
      <c r="R107" s="5"/>
      <c r="S107" s="5"/>
      <c r="T107" s="5"/>
      <c r="U107" s="5"/>
      <c r="V107" s="5"/>
      <c r="W107" s="5"/>
      <c r="X107" s="5"/>
      <c r="Y107" s="5"/>
    </row>
    <row r="108" ht="93.75" spans="1:25">
      <c r="A108" s="5">
        <v>49</v>
      </c>
      <c r="B108" s="8" t="s">
        <v>127</v>
      </c>
      <c r="C108" s="5" t="s">
        <v>252</v>
      </c>
      <c r="D108" s="5"/>
      <c r="E108" s="5" t="s">
        <v>242</v>
      </c>
      <c r="F108" s="5"/>
      <c r="G108" s="5" t="s">
        <v>252</v>
      </c>
      <c r="H108" s="5"/>
      <c r="I108" s="5"/>
      <c r="J108" s="9">
        <v>46082</v>
      </c>
      <c r="K108" s="9">
        <v>46357</v>
      </c>
      <c r="L108" s="5"/>
      <c r="M108" s="10"/>
      <c r="N108" s="12">
        <v>11.4</v>
      </c>
      <c r="O108" s="12">
        <v>11.4</v>
      </c>
      <c r="P108" s="5">
        <f t="shared" si="12"/>
        <v>0</v>
      </c>
      <c r="Q108" s="5"/>
      <c r="R108" s="5"/>
      <c r="S108" s="5"/>
      <c r="T108" s="5"/>
      <c r="U108" s="5"/>
      <c r="V108" s="5"/>
      <c r="W108" s="5"/>
      <c r="X108" s="5"/>
      <c r="Y108" s="5"/>
    </row>
    <row r="109" ht="93.75" spans="1:25">
      <c r="A109" s="5">
        <v>50</v>
      </c>
      <c r="B109" s="8" t="s">
        <v>127</v>
      </c>
      <c r="C109" s="5" t="s">
        <v>252</v>
      </c>
      <c r="D109" s="5"/>
      <c r="E109" s="5" t="s">
        <v>243</v>
      </c>
      <c r="F109" s="5"/>
      <c r="G109" s="5" t="s">
        <v>252</v>
      </c>
      <c r="H109" s="5"/>
      <c r="I109" s="5"/>
      <c r="J109" s="9">
        <v>46082</v>
      </c>
      <c r="K109" s="9">
        <v>46357</v>
      </c>
      <c r="L109" s="5"/>
      <c r="M109" s="10"/>
      <c r="N109" s="5">
        <v>8.31</v>
      </c>
      <c r="O109" s="5">
        <v>8.31</v>
      </c>
      <c r="P109" s="5">
        <f t="shared" si="12"/>
        <v>0</v>
      </c>
      <c r="Q109" s="5"/>
      <c r="R109" s="5"/>
      <c r="S109" s="5"/>
      <c r="T109" s="5"/>
      <c r="U109" s="5"/>
      <c r="V109" s="5"/>
      <c r="W109" s="5"/>
      <c r="X109" s="5"/>
      <c r="Y109" s="5"/>
    </row>
    <row r="110" ht="93.75" spans="1:25">
      <c r="A110" s="5">
        <v>51</v>
      </c>
      <c r="B110" s="8" t="s">
        <v>127</v>
      </c>
      <c r="C110" s="5" t="s">
        <v>252</v>
      </c>
      <c r="D110" s="5"/>
      <c r="E110" s="5" t="s">
        <v>244</v>
      </c>
      <c r="F110" s="5"/>
      <c r="G110" s="5" t="s">
        <v>252</v>
      </c>
      <c r="H110" s="5"/>
      <c r="I110" s="5"/>
      <c r="J110" s="9">
        <v>46082</v>
      </c>
      <c r="K110" s="9">
        <v>46357</v>
      </c>
      <c r="L110" s="5"/>
      <c r="M110" s="10"/>
      <c r="N110" s="5">
        <v>25.36</v>
      </c>
      <c r="O110" s="5">
        <v>25.36</v>
      </c>
      <c r="P110" s="5">
        <f t="shared" si="12"/>
        <v>0</v>
      </c>
      <c r="Q110" s="5"/>
      <c r="R110" s="5"/>
      <c r="S110" s="5"/>
      <c r="T110" s="5"/>
      <c r="U110" s="5"/>
      <c r="V110" s="5"/>
      <c r="W110" s="5"/>
      <c r="X110" s="5"/>
      <c r="Y110" s="5"/>
    </row>
    <row r="111" ht="93.75" spans="1:25">
      <c r="A111" s="5">
        <v>52</v>
      </c>
      <c r="B111" s="8" t="s">
        <v>127</v>
      </c>
      <c r="C111" s="5" t="s">
        <v>252</v>
      </c>
      <c r="D111" s="5"/>
      <c r="E111" s="5" t="s">
        <v>245</v>
      </c>
      <c r="F111" s="5"/>
      <c r="G111" s="5" t="s">
        <v>252</v>
      </c>
      <c r="H111" s="5"/>
      <c r="I111" s="5"/>
      <c r="J111" s="9">
        <v>46082</v>
      </c>
      <c r="K111" s="9">
        <v>46357</v>
      </c>
      <c r="L111" s="5"/>
      <c r="M111" s="10"/>
      <c r="N111" s="5">
        <v>32.45</v>
      </c>
      <c r="O111" s="5">
        <v>32.45</v>
      </c>
      <c r="P111" s="5">
        <f t="shared" si="12"/>
        <v>0</v>
      </c>
      <c r="Q111" s="5"/>
      <c r="R111" s="5"/>
      <c r="S111" s="5"/>
      <c r="T111" s="5"/>
      <c r="U111" s="5"/>
      <c r="V111" s="5"/>
      <c r="W111" s="5"/>
      <c r="X111" s="5"/>
      <c r="Y111" s="5"/>
    </row>
    <row r="112" ht="93.75" spans="1:25">
      <c r="A112" s="5">
        <v>53</v>
      </c>
      <c r="B112" s="8" t="s">
        <v>127</v>
      </c>
      <c r="C112" s="5" t="s">
        <v>252</v>
      </c>
      <c r="D112" s="5"/>
      <c r="E112" s="5" t="s">
        <v>246</v>
      </c>
      <c r="F112" s="5"/>
      <c r="G112" s="5" t="s">
        <v>252</v>
      </c>
      <c r="H112" s="5"/>
      <c r="I112" s="5"/>
      <c r="J112" s="9">
        <v>46082</v>
      </c>
      <c r="K112" s="9">
        <v>46357</v>
      </c>
      <c r="L112" s="5"/>
      <c r="M112" s="10"/>
      <c r="N112" s="5">
        <v>43.28</v>
      </c>
      <c r="O112" s="5">
        <v>43.28</v>
      </c>
      <c r="P112" s="5">
        <f t="shared" si="12"/>
        <v>0</v>
      </c>
      <c r="Q112" s="5"/>
      <c r="R112" s="5"/>
      <c r="S112" s="5"/>
      <c r="T112" s="5"/>
      <c r="U112" s="5"/>
      <c r="V112" s="5"/>
      <c r="W112" s="5"/>
      <c r="X112" s="5"/>
      <c r="Y112" s="5"/>
    </row>
    <row r="113" ht="93.75" spans="1:25">
      <c r="A113" s="5">
        <v>54</v>
      </c>
      <c r="B113" s="8" t="s">
        <v>127</v>
      </c>
      <c r="C113" s="5" t="s">
        <v>252</v>
      </c>
      <c r="D113" s="5"/>
      <c r="E113" s="5" t="s">
        <v>135</v>
      </c>
      <c r="F113" s="5"/>
      <c r="G113" s="5" t="s">
        <v>252</v>
      </c>
      <c r="H113" s="5"/>
      <c r="I113" s="5"/>
      <c r="J113" s="9">
        <v>46082</v>
      </c>
      <c r="K113" s="9">
        <v>46357</v>
      </c>
      <c r="L113" s="5"/>
      <c r="M113" s="10"/>
      <c r="N113" s="5">
        <v>45.57</v>
      </c>
      <c r="O113" s="5">
        <v>45.57</v>
      </c>
      <c r="P113" s="5">
        <f t="shared" si="12"/>
        <v>0</v>
      </c>
      <c r="Q113" s="5"/>
      <c r="R113" s="5"/>
      <c r="S113" s="5"/>
      <c r="T113" s="5"/>
      <c r="U113" s="5"/>
      <c r="V113" s="5"/>
      <c r="W113" s="5"/>
      <c r="X113" s="5"/>
      <c r="Y113" s="5"/>
    </row>
    <row r="114" ht="93.75" spans="1:25">
      <c r="A114" s="5">
        <v>55</v>
      </c>
      <c r="B114" s="8" t="s">
        <v>127</v>
      </c>
      <c r="C114" s="5" t="s">
        <v>252</v>
      </c>
      <c r="D114" s="5"/>
      <c r="E114" s="5" t="s">
        <v>247</v>
      </c>
      <c r="F114" s="5"/>
      <c r="G114" s="5" t="s">
        <v>252</v>
      </c>
      <c r="H114" s="5"/>
      <c r="I114" s="5"/>
      <c r="J114" s="9">
        <v>46082</v>
      </c>
      <c r="K114" s="9">
        <v>46357</v>
      </c>
      <c r="L114" s="5"/>
      <c r="M114" s="10"/>
      <c r="N114" s="5">
        <v>54.22</v>
      </c>
      <c r="O114" s="5">
        <v>54.22</v>
      </c>
      <c r="P114" s="5">
        <f t="shared" si="12"/>
        <v>0</v>
      </c>
      <c r="Q114" s="5"/>
      <c r="R114" s="5"/>
      <c r="S114" s="5"/>
      <c r="T114" s="5"/>
      <c r="U114" s="5"/>
      <c r="V114" s="5"/>
      <c r="W114" s="5"/>
      <c r="X114" s="5"/>
      <c r="Y114" s="5"/>
    </row>
    <row r="115" ht="93.75" spans="1:25">
      <c r="A115" s="5">
        <v>56</v>
      </c>
      <c r="B115" s="8" t="s">
        <v>127</v>
      </c>
      <c r="C115" s="5" t="s">
        <v>252</v>
      </c>
      <c r="D115" s="5"/>
      <c r="E115" s="5" t="s">
        <v>248</v>
      </c>
      <c r="F115" s="5"/>
      <c r="G115" s="5" t="s">
        <v>252</v>
      </c>
      <c r="H115" s="5"/>
      <c r="I115" s="5"/>
      <c r="J115" s="9">
        <v>46082</v>
      </c>
      <c r="K115" s="9">
        <v>46357</v>
      </c>
      <c r="L115" s="5"/>
      <c r="M115" s="10"/>
      <c r="N115" s="5">
        <v>19.47</v>
      </c>
      <c r="O115" s="5">
        <v>19.47</v>
      </c>
      <c r="P115" s="5">
        <f t="shared" si="12"/>
        <v>0</v>
      </c>
      <c r="Q115" s="5"/>
      <c r="R115" s="5"/>
      <c r="S115" s="5"/>
      <c r="T115" s="5"/>
      <c r="U115" s="5"/>
      <c r="V115" s="5"/>
      <c r="W115" s="5"/>
      <c r="X115" s="5"/>
      <c r="Y115" s="5"/>
    </row>
    <row r="116" ht="93.75" spans="1:25">
      <c r="A116" s="5">
        <v>57</v>
      </c>
      <c r="B116" s="8" t="s">
        <v>127</v>
      </c>
      <c r="C116" s="5" t="s">
        <v>252</v>
      </c>
      <c r="D116" s="5"/>
      <c r="E116" s="5" t="s">
        <v>249</v>
      </c>
      <c r="F116" s="5"/>
      <c r="G116" s="5" t="s">
        <v>252</v>
      </c>
      <c r="H116" s="5"/>
      <c r="I116" s="5"/>
      <c r="J116" s="9">
        <v>46082</v>
      </c>
      <c r="K116" s="9">
        <v>46357</v>
      </c>
      <c r="L116" s="5"/>
      <c r="M116" s="10"/>
      <c r="N116" s="5">
        <v>31.07</v>
      </c>
      <c r="O116" s="5">
        <v>31.07</v>
      </c>
      <c r="P116" s="5">
        <f t="shared" si="12"/>
        <v>0</v>
      </c>
      <c r="Q116" s="5"/>
      <c r="R116" s="5"/>
      <c r="S116" s="5"/>
      <c r="T116" s="5"/>
      <c r="U116" s="5"/>
      <c r="V116" s="5"/>
      <c r="W116" s="5"/>
      <c r="X116" s="5"/>
      <c r="Y116" s="5"/>
    </row>
    <row r="117" ht="93.75" spans="1:25">
      <c r="A117" s="5">
        <v>58</v>
      </c>
      <c r="B117" s="8" t="s">
        <v>127</v>
      </c>
      <c r="C117" s="5" t="s">
        <v>252</v>
      </c>
      <c r="D117" s="5"/>
      <c r="E117" s="5" t="s">
        <v>172</v>
      </c>
      <c r="F117" s="5"/>
      <c r="G117" s="5" t="s">
        <v>252</v>
      </c>
      <c r="H117" s="5"/>
      <c r="I117" s="5"/>
      <c r="J117" s="9">
        <v>46082</v>
      </c>
      <c r="K117" s="9">
        <v>46357</v>
      </c>
      <c r="L117" s="5"/>
      <c r="M117" s="10"/>
      <c r="N117" s="5">
        <v>48.53</v>
      </c>
      <c r="O117" s="5">
        <v>48.53</v>
      </c>
      <c r="P117" s="5">
        <f t="shared" si="12"/>
        <v>0</v>
      </c>
      <c r="Q117" s="5"/>
      <c r="R117" s="5"/>
      <c r="S117" s="5"/>
      <c r="T117" s="5"/>
      <c r="U117" s="5"/>
      <c r="V117" s="5"/>
      <c r="W117" s="5"/>
      <c r="X117" s="5"/>
      <c r="Y117" s="5"/>
    </row>
    <row r="118" ht="93.75" spans="1:25">
      <c r="A118" s="5">
        <v>59</v>
      </c>
      <c r="B118" s="8" t="s">
        <v>127</v>
      </c>
      <c r="C118" s="5" t="s">
        <v>252</v>
      </c>
      <c r="D118" s="5"/>
      <c r="E118" s="5" t="s">
        <v>250</v>
      </c>
      <c r="F118" s="5"/>
      <c r="G118" s="5" t="s">
        <v>252</v>
      </c>
      <c r="H118" s="5"/>
      <c r="I118" s="5"/>
      <c r="J118" s="9">
        <v>46082</v>
      </c>
      <c r="K118" s="9">
        <v>46357</v>
      </c>
      <c r="L118" s="5"/>
      <c r="M118" s="10"/>
      <c r="N118" s="5">
        <v>52.03</v>
      </c>
      <c r="O118" s="5">
        <v>52.03</v>
      </c>
      <c r="P118" s="5">
        <f t="shared" si="12"/>
        <v>0</v>
      </c>
      <c r="Q118" s="5"/>
      <c r="R118" s="5"/>
      <c r="S118" s="5"/>
      <c r="T118" s="5"/>
      <c r="U118" s="5"/>
      <c r="V118" s="5"/>
      <c r="W118" s="5"/>
      <c r="X118" s="5"/>
      <c r="Y118" s="5"/>
    </row>
    <row r="119" ht="93.75" spans="1:25">
      <c r="A119" s="5">
        <v>60</v>
      </c>
      <c r="B119" s="8" t="s">
        <v>127</v>
      </c>
      <c r="C119" s="5" t="s">
        <v>252</v>
      </c>
      <c r="D119" s="5"/>
      <c r="E119" s="5" t="s">
        <v>251</v>
      </c>
      <c r="F119" s="5"/>
      <c r="G119" s="5" t="s">
        <v>252</v>
      </c>
      <c r="H119" s="5"/>
      <c r="I119" s="5"/>
      <c r="J119" s="9">
        <v>46082</v>
      </c>
      <c r="K119" s="9">
        <v>46357</v>
      </c>
      <c r="L119" s="5"/>
      <c r="M119" s="10"/>
      <c r="N119" s="12">
        <v>21.2</v>
      </c>
      <c r="O119" s="12">
        <v>21.2</v>
      </c>
      <c r="P119" s="5">
        <f t="shared" si="12"/>
        <v>0</v>
      </c>
      <c r="Q119" s="5"/>
      <c r="R119" s="5"/>
      <c r="S119" s="5"/>
      <c r="T119" s="5"/>
      <c r="U119" s="5"/>
      <c r="V119" s="5"/>
      <c r="W119" s="5"/>
      <c r="X119" s="5"/>
      <c r="Y119" s="5"/>
    </row>
    <row r="120" ht="93.75" spans="1:25">
      <c r="A120" s="5">
        <v>61</v>
      </c>
      <c r="B120" s="8" t="s">
        <v>127</v>
      </c>
      <c r="C120" s="5" t="s">
        <v>252</v>
      </c>
      <c r="D120" s="5"/>
      <c r="E120" s="5" t="s">
        <v>155</v>
      </c>
      <c r="F120" s="5"/>
      <c r="G120" s="5" t="s">
        <v>252</v>
      </c>
      <c r="H120" s="5"/>
      <c r="I120" s="5"/>
      <c r="J120" s="9">
        <v>46082</v>
      </c>
      <c r="K120" s="9">
        <v>46357</v>
      </c>
      <c r="L120" s="5"/>
      <c r="M120" s="10"/>
      <c r="N120" s="5">
        <v>19.86</v>
      </c>
      <c r="O120" s="5">
        <v>19.86</v>
      </c>
      <c r="P120" s="5">
        <f t="shared" si="12"/>
        <v>0</v>
      </c>
      <c r="Q120" s="5"/>
      <c r="R120" s="5"/>
      <c r="S120" s="5"/>
      <c r="T120" s="5"/>
      <c r="U120" s="5"/>
      <c r="V120" s="5"/>
      <c r="W120" s="5"/>
      <c r="X120" s="5"/>
      <c r="Y120" s="5"/>
    </row>
    <row r="121" ht="206.25" spans="1:25">
      <c r="A121" s="5">
        <v>62</v>
      </c>
      <c r="B121" s="5" t="s">
        <v>35</v>
      </c>
      <c r="C121" s="5" t="s">
        <v>38</v>
      </c>
      <c r="D121" s="5" t="s">
        <v>39</v>
      </c>
      <c r="E121" s="5" t="s">
        <v>253</v>
      </c>
      <c r="F121" s="5"/>
      <c r="G121" s="5" t="s">
        <v>254</v>
      </c>
      <c r="H121" s="5" t="s">
        <v>41</v>
      </c>
      <c r="I121" s="5" t="s">
        <v>253</v>
      </c>
      <c r="J121" s="9">
        <v>46082</v>
      </c>
      <c r="K121" s="9">
        <v>46357</v>
      </c>
      <c r="L121" s="8" t="s">
        <v>255</v>
      </c>
      <c r="M121" s="5" t="s">
        <v>256</v>
      </c>
      <c r="N121" s="8">
        <v>230</v>
      </c>
      <c r="O121" s="8">
        <v>230</v>
      </c>
      <c r="P121" s="5">
        <f t="shared" si="12"/>
        <v>0</v>
      </c>
      <c r="Q121" s="5"/>
      <c r="R121" s="8">
        <v>230</v>
      </c>
      <c r="S121" s="5">
        <v>690</v>
      </c>
      <c r="T121" s="5">
        <v>1</v>
      </c>
      <c r="U121" s="5">
        <v>30</v>
      </c>
      <c r="V121" s="5">
        <v>5</v>
      </c>
      <c r="W121" s="5"/>
      <c r="X121" s="5" t="s">
        <v>257</v>
      </c>
      <c r="Y121" s="5"/>
    </row>
    <row r="122" ht="112.5" spans="1:25">
      <c r="A122" s="5">
        <v>63</v>
      </c>
      <c r="B122" s="11" t="s">
        <v>35</v>
      </c>
      <c r="C122" s="5" t="s">
        <v>258</v>
      </c>
      <c r="D122" s="5" t="s">
        <v>259</v>
      </c>
      <c r="E122" s="5"/>
      <c r="F122" s="5"/>
      <c r="G122" s="5" t="s">
        <v>260</v>
      </c>
      <c r="H122" s="5"/>
      <c r="I122" s="5"/>
      <c r="J122" s="9">
        <v>46082</v>
      </c>
      <c r="K122" s="9">
        <v>46357</v>
      </c>
      <c r="L122" s="5" t="s">
        <v>149</v>
      </c>
      <c r="M122" s="5"/>
      <c r="N122" s="5">
        <v>450</v>
      </c>
      <c r="O122" s="5">
        <v>450</v>
      </c>
      <c r="P122" s="5">
        <f t="shared" si="12"/>
        <v>0</v>
      </c>
      <c r="Q122" s="5"/>
      <c r="R122" s="5"/>
      <c r="S122" s="5"/>
      <c r="T122" s="5"/>
      <c r="U122" s="5"/>
      <c r="V122" s="5"/>
      <c r="W122" s="5" t="s">
        <v>261</v>
      </c>
      <c r="X122" s="5"/>
      <c r="Y122" s="5"/>
    </row>
    <row r="123" ht="112.5" spans="1:25">
      <c r="A123" s="5">
        <v>64</v>
      </c>
      <c r="B123" s="11" t="s">
        <v>35</v>
      </c>
      <c r="C123" s="5" t="s">
        <v>258</v>
      </c>
      <c r="D123" s="5" t="s">
        <v>259</v>
      </c>
      <c r="E123" s="5"/>
      <c r="F123" s="5"/>
      <c r="G123" s="5" t="s">
        <v>262</v>
      </c>
      <c r="H123" s="5"/>
      <c r="I123" s="5"/>
      <c r="J123" s="9">
        <v>46082</v>
      </c>
      <c r="K123" s="9">
        <v>46357</v>
      </c>
      <c r="L123" s="5" t="s">
        <v>149</v>
      </c>
      <c r="M123" s="5"/>
      <c r="N123" s="5">
        <v>450</v>
      </c>
      <c r="O123" s="5">
        <v>450</v>
      </c>
      <c r="P123" s="5">
        <f t="shared" si="12"/>
        <v>0</v>
      </c>
      <c r="Q123" s="5"/>
      <c r="R123" s="5"/>
      <c r="S123" s="5"/>
      <c r="T123" s="5"/>
      <c r="U123" s="5"/>
      <c r="V123" s="5"/>
      <c r="W123" s="5" t="s">
        <v>261</v>
      </c>
      <c r="X123" s="5"/>
      <c r="Y123" s="5"/>
    </row>
    <row r="124" ht="112.5" spans="1:25">
      <c r="A124" s="5">
        <v>65</v>
      </c>
      <c r="B124" s="11" t="s">
        <v>35</v>
      </c>
      <c r="C124" s="5" t="s">
        <v>258</v>
      </c>
      <c r="D124" s="5" t="s">
        <v>259</v>
      </c>
      <c r="E124" s="5"/>
      <c r="F124" s="5"/>
      <c r="G124" s="5" t="s">
        <v>263</v>
      </c>
      <c r="H124" s="5"/>
      <c r="I124" s="5"/>
      <c r="J124" s="9">
        <v>46082</v>
      </c>
      <c r="K124" s="9">
        <v>46357</v>
      </c>
      <c r="L124" s="5" t="s">
        <v>149</v>
      </c>
      <c r="M124" s="5"/>
      <c r="N124" s="5">
        <v>450</v>
      </c>
      <c r="O124" s="5">
        <v>450</v>
      </c>
      <c r="P124" s="5">
        <f t="shared" si="12"/>
        <v>0</v>
      </c>
      <c r="Q124" s="5"/>
      <c r="R124" s="5"/>
      <c r="S124" s="5"/>
      <c r="T124" s="5"/>
      <c r="U124" s="5"/>
      <c r="V124" s="5"/>
      <c r="W124" s="5" t="s">
        <v>261</v>
      </c>
      <c r="X124" s="5"/>
      <c r="Y124" s="5"/>
    </row>
    <row r="125" ht="112.5" spans="1:25">
      <c r="A125" s="5">
        <v>66</v>
      </c>
      <c r="B125" s="11" t="s">
        <v>35</v>
      </c>
      <c r="C125" s="5" t="s">
        <v>258</v>
      </c>
      <c r="D125" s="5" t="s">
        <v>259</v>
      </c>
      <c r="E125" s="5"/>
      <c r="F125" s="5"/>
      <c r="G125" s="5" t="s">
        <v>264</v>
      </c>
      <c r="H125" s="5"/>
      <c r="I125" s="5"/>
      <c r="J125" s="9">
        <v>46082</v>
      </c>
      <c r="K125" s="9">
        <v>46357</v>
      </c>
      <c r="L125" s="5" t="s">
        <v>149</v>
      </c>
      <c r="M125" s="5"/>
      <c r="N125" s="5">
        <v>450</v>
      </c>
      <c r="O125" s="5">
        <v>450</v>
      </c>
      <c r="P125" s="5">
        <f t="shared" si="12"/>
        <v>0</v>
      </c>
      <c r="Q125" s="5"/>
      <c r="R125" s="5"/>
      <c r="S125" s="5"/>
      <c r="T125" s="5"/>
      <c r="U125" s="5"/>
      <c r="V125" s="5"/>
      <c r="W125" s="5" t="s">
        <v>261</v>
      </c>
      <c r="X125" s="5"/>
      <c r="Y125" s="5"/>
    </row>
    <row r="126" s="1" customFormat="1" ht="75" spans="1:254">
      <c r="A126" s="5" t="s">
        <v>265</v>
      </c>
      <c r="B126" s="5" t="s">
        <v>266</v>
      </c>
      <c r="C126" s="5"/>
      <c r="D126" s="5"/>
      <c r="E126" s="5"/>
      <c r="F126" s="5"/>
      <c r="G126" s="5"/>
      <c r="H126" s="5"/>
      <c r="I126" s="5"/>
      <c r="J126" s="9"/>
      <c r="K126" s="9"/>
      <c r="L126" s="5"/>
      <c r="M126" s="5"/>
      <c r="N126" s="5">
        <f>SUM(N127:N157)</f>
        <v>8176.59</v>
      </c>
      <c r="O126" s="5">
        <f t="shared" ref="O126:V126" si="13">SUM(O127:O157)</f>
        <v>7286.69</v>
      </c>
      <c r="P126" s="5">
        <f t="shared" si="13"/>
        <v>889.9</v>
      </c>
      <c r="Q126" s="5">
        <f t="shared" si="13"/>
        <v>12</v>
      </c>
      <c r="R126" s="5">
        <f t="shared" si="13"/>
        <v>6764</v>
      </c>
      <c r="S126" s="5">
        <f t="shared" si="13"/>
        <v>18363</v>
      </c>
      <c r="T126" s="5">
        <f t="shared" si="13"/>
        <v>16</v>
      </c>
      <c r="U126" s="5">
        <f t="shared" si="13"/>
        <v>2195</v>
      </c>
      <c r="V126" s="5">
        <f t="shared" si="13"/>
        <v>5114</v>
      </c>
      <c r="W126" s="5"/>
      <c r="X126" s="5"/>
      <c r="Y126" s="5"/>
      <c r="IS126" s="2"/>
      <c r="IT126" s="2"/>
    </row>
    <row r="127" s="1" customFormat="1" ht="75" spans="1:254">
      <c r="A127" s="5">
        <v>1</v>
      </c>
      <c r="B127" s="8" t="s">
        <v>127</v>
      </c>
      <c r="C127" s="8" t="s">
        <v>267</v>
      </c>
      <c r="D127" s="8" t="s">
        <v>268</v>
      </c>
      <c r="E127" s="5" t="s">
        <v>246</v>
      </c>
      <c r="F127" s="5" t="s">
        <v>269</v>
      </c>
      <c r="G127" s="5" t="s">
        <v>270</v>
      </c>
      <c r="H127" s="5" t="s">
        <v>41</v>
      </c>
      <c r="I127" s="5" t="s">
        <v>271</v>
      </c>
      <c r="J127" s="9">
        <v>46082</v>
      </c>
      <c r="K127" s="9">
        <v>46357</v>
      </c>
      <c r="L127" s="5" t="s">
        <v>272</v>
      </c>
      <c r="M127" s="10" t="s">
        <v>273</v>
      </c>
      <c r="N127" s="8">
        <v>900</v>
      </c>
      <c r="O127" s="8">
        <v>900</v>
      </c>
      <c r="P127" s="5">
        <f t="shared" ref="P127:P151" si="14">N127-O127</f>
        <v>0</v>
      </c>
      <c r="Q127" s="5"/>
      <c r="R127" s="5"/>
      <c r="S127" s="5"/>
      <c r="T127" s="5"/>
      <c r="U127" s="5"/>
      <c r="V127" s="5"/>
      <c r="W127" s="5"/>
      <c r="X127" s="5" t="s">
        <v>274</v>
      </c>
      <c r="Y127" s="5"/>
      <c r="IS127" s="2"/>
      <c r="IT127" s="2"/>
    </row>
    <row r="128" s="1" customFormat="1" ht="75" spans="1:254">
      <c r="A128" s="5">
        <v>2</v>
      </c>
      <c r="B128" s="8" t="s">
        <v>127</v>
      </c>
      <c r="C128" s="8" t="s">
        <v>267</v>
      </c>
      <c r="D128" s="8" t="s">
        <v>268</v>
      </c>
      <c r="E128" s="5" t="s">
        <v>146</v>
      </c>
      <c r="F128" s="5" t="s">
        <v>275</v>
      </c>
      <c r="G128" s="5" t="s">
        <v>276</v>
      </c>
      <c r="H128" s="5" t="s">
        <v>41</v>
      </c>
      <c r="I128" s="5" t="s">
        <v>277</v>
      </c>
      <c r="J128" s="9">
        <v>46082</v>
      </c>
      <c r="K128" s="9">
        <v>46357</v>
      </c>
      <c r="L128" s="5" t="s">
        <v>272</v>
      </c>
      <c r="M128" s="5" t="s">
        <v>278</v>
      </c>
      <c r="N128" s="8">
        <v>900</v>
      </c>
      <c r="O128" s="8">
        <v>900</v>
      </c>
      <c r="P128" s="5">
        <f t="shared" si="14"/>
        <v>0</v>
      </c>
      <c r="Q128" s="5"/>
      <c r="R128" s="5"/>
      <c r="S128" s="5"/>
      <c r="T128" s="5"/>
      <c r="U128" s="5"/>
      <c r="V128" s="5"/>
      <c r="W128" s="5"/>
      <c r="X128" s="5" t="s">
        <v>274</v>
      </c>
      <c r="Y128" s="5"/>
      <c r="IS128" s="2"/>
      <c r="IT128" s="2"/>
    </row>
    <row r="129" s="1" customFormat="1" ht="131.25" spans="1:254">
      <c r="A129" s="5">
        <v>3</v>
      </c>
      <c r="B129" s="8" t="s">
        <v>127</v>
      </c>
      <c r="C129" s="8" t="s">
        <v>267</v>
      </c>
      <c r="D129" s="8" t="s">
        <v>268</v>
      </c>
      <c r="E129" s="5" t="s">
        <v>151</v>
      </c>
      <c r="F129" s="5" t="s">
        <v>279</v>
      </c>
      <c r="G129" s="5" t="s">
        <v>280</v>
      </c>
      <c r="H129" s="5" t="s">
        <v>41</v>
      </c>
      <c r="I129" s="5" t="s">
        <v>281</v>
      </c>
      <c r="J129" s="9">
        <v>46082</v>
      </c>
      <c r="K129" s="9">
        <v>46357</v>
      </c>
      <c r="L129" s="5" t="s">
        <v>272</v>
      </c>
      <c r="M129" s="5" t="s">
        <v>282</v>
      </c>
      <c r="N129" s="8">
        <v>900</v>
      </c>
      <c r="O129" s="8">
        <v>400</v>
      </c>
      <c r="P129" s="5">
        <f t="shared" si="14"/>
        <v>500</v>
      </c>
      <c r="Q129" s="5"/>
      <c r="R129" s="5"/>
      <c r="S129" s="5"/>
      <c r="T129" s="5"/>
      <c r="U129" s="5"/>
      <c r="V129" s="5"/>
      <c r="W129" s="5"/>
      <c r="X129" s="5" t="s">
        <v>274</v>
      </c>
      <c r="Y129" s="5"/>
      <c r="IS129" s="2"/>
      <c r="IT129" s="2"/>
    </row>
    <row r="130" s="1" customFormat="1" ht="112.5" spans="1:254">
      <c r="A130" s="5">
        <v>4</v>
      </c>
      <c r="B130" s="8" t="s">
        <v>127</v>
      </c>
      <c r="C130" s="8" t="s">
        <v>267</v>
      </c>
      <c r="D130" s="8" t="s">
        <v>268</v>
      </c>
      <c r="E130" s="5" t="s">
        <v>239</v>
      </c>
      <c r="F130" s="5" t="s">
        <v>283</v>
      </c>
      <c r="G130" s="5" t="s">
        <v>284</v>
      </c>
      <c r="H130" s="5" t="s">
        <v>41</v>
      </c>
      <c r="I130" s="5" t="s">
        <v>285</v>
      </c>
      <c r="J130" s="9">
        <v>46082</v>
      </c>
      <c r="K130" s="9">
        <v>46357</v>
      </c>
      <c r="L130" s="5" t="s">
        <v>272</v>
      </c>
      <c r="M130" s="5" t="s">
        <v>286</v>
      </c>
      <c r="N130" s="8">
        <v>400</v>
      </c>
      <c r="O130" s="8">
        <v>400</v>
      </c>
      <c r="P130" s="5">
        <f t="shared" si="14"/>
        <v>0</v>
      </c>
      <c r="Q130" s="5"/>
      <c r="R130" s="5"/>
      <c r="S130" s="5"/>
      <c r="T130" s="5"/>
      <c r="U130" s="5"/>
      <c r="V130" s="5"/>
      <c r="W130" s="5"/>
      <c r="X130" s="5" t="s">
        <v>274</v>
      </c>
      <c r="Y130" s="5"/>
      <c r="IS130" s="2"/>
      <c r="IT130" s="2"/>
    </row>
    <row r="131" s="1" customFormat="1" ht="85" customHeight="1" spans="1:254">
      <c r="A131" s="5">
        <v>5</v>
      </c>
      <c r="B131" s="8" t="s">
        <v>127</v>
      </c>
      <c r="C131" s="8" t="s">
        <v>267</v>
      </c>
      <c r="D131" s="8" t="s">
        <v>268</v>
      </c>
      <c r="E131" s="5" t="s">
        <v>248</v>
      </c>
      <c r="F131" s="5" t="s">
        <v>287</v>
      </c>
      <c r="G131" s="5" t="s">
        <v>288</v>
      </c>
      <c r="H131" s="5" t="s">
        <v>41</v>
      </c>
      <c r="I131" s="5" t="s">
        <v>289</v>
      </c>
      <c r="J131" s="9">
        <v>46082</v>
      </c>
      <c r="K131" s="9">
        <v>46357</v>
      </c>
      <c r="L131" s="5" t="s">
        <v>272</v>
      </c>
      <c r="M131" s="5" t="s">
        <v>290</v>
      </c>
      <c r="N131" s="8">
        <v>200</v>
      </c>
      <c r="O131" s="8">
        <v>200</v>
      </c>
      <c r="P131" s="5">
        <f t="shared" si="14"/>
        <v>0</v>
      </c>
      <c r="Q131" s="5"/>
      <c r="R131" s="5"/>
      <c r="S131" s="5"/>
      <c r="T131" s="5"/>
      <c r="U131" s="5"/>
      <c r="V131" s="5"/>
      <c r="W131" s="5"/>
      <c r="X131" s="5" t="s">
        <v>274</v>
      </c>
      <c r="Y131" s="5"/>
      <c r="IS131" s="2"/>
      <c r="IT131" s="2"/>
    </row>
    <row r="132" ht="56.25" spans="1:25">
      <c r="A132" s="5">
        <v>6</v>
      </c>
      <c r="B132" s="5" t="s">
        <v>127</v>
      </c>
      <c r="C132" s="5" t="s">
        <v>291</v>
      </c>
      <c r="D132" s="5" t="s">
        <v>268</v>
      </c>
      <c r="E132" s="5"/>
      <c r="F132" s="5"/>
      <c r="G132" s="5" t="s">
        <v>292</v>
      </c>
      <c r="H132" s="5" t="s">
        <v>41</v>
      </c>
      <c r="I132" s="5"/>
      <c r="J132" s="9">
        <v>46082</v>
      </c>
      <c r="K132" s="9">
        <v>46357</v>
      </c>
      <c r="L132" s="5" t="s">
        <v>149</v>
      </c>
      <c r="M132" s="5" t="s">
        <v>292</v>
      </c>
      <c r="N132" s="5">
        <v>950</v>
      </c>
      <c r="O132" s="5">
        <v>950</v>
      </c>
      <c r="P132" s="5">
        <f t="shared" si="14"/>
        <v>0</v>
      </c>
      <c r="Q132" s="5"/>
      <c r="R132" s="5"/>
      <c r="S132" s="5"/>
      <c r="T132" s="5"/>
      <c r="U132" s="5"/>
      <c r="V132" s="5"/>
      <c r="W132" s="5"/>
      <c r="X132" s="5"/>
      <c r="Y132" s="5"/>
    </row>
    <row r="133" ht="56.25" spans="1:25">
      <c r="A133" s="5">
        <v>7</v>
      </c>
      <c r="B133" s="5" t="s">
        <v>127</v>
      </c>
      <c r="C133" s="5" t="s">
        <v>267</v>
      </c>
      <c r="D133" s="5" t="s">
        <v>268</v>
      </c>
      <c r="E133" s="5"/>
      <c r="F133" s="5"/>
      <c r="G133" s="5" t="s">
        <v>293</v>
      </c>
      <c r="H133" s="5" t="s">
        <v>41</v>
      </c>
      <c r="I133" s="5"/>
      <c r="J133" s="9">
        <v>46082</v>
      </c>
      <c r="K133" s="9">
        <v>46357</v>
      </c>
      <c r="L133" s="5" t="s">
        <v>149</v>
      </c>
      <c r="M133" s="5" t="s">
        <v>293</v>
      </c>
      <c r="N133" s="5">
        <v>950</v>
      </c>
      <c r="O133" s="5">
        <v>950</v>
      </c>
      <c r="P133" s="5">
        <f t="shared" si="14"/>
        <v>0</v>
      </c>
      <c r="Q133" s="5"/>
      <c r="R133" s="5"/>
      <c r="S133" s="5"/>
      <c r="T133" s="5"/>
      <c r="U133" s="5"/>
      <c r="V133" s="5"/>
      <c r="W133" s="5"/>
      <c r="X133" s="5"/>
      <c r="Y133" s="5"/>
    </row>
    <row r="134" ht="56.25" spans="1:25">
      <c r="A134" s="5">
        <v>8</v>
      </c>
      <c r="B134" s="5" t="s">
        <v>127</v>
      </c>
      <c r="C134" s="8" t="s">
        <v>291</v>
      </c>
      <c r="D134" s="8" t="s">
        <v>268</v>
      </c>
      <c r="E134" s="5"/>
      <c r="F134" s="5"/>
      <c r="G134" s="5" t="s">
        <v>294</v>
      </c>
      <c r="H134" s="5" t="s">
        <v>41</v>
      </c>
      <c r="I134" s="5"/>
      <c r="J134" s="9">
        <v>46082</v>
      </c>
      <c r="K134" s="9">
        <v>46357</v>
      </c>
      <c r="L134" s="5" t="s">
        <v>149</v>
      </c>
      <c r="M134" s="5" t="s">
        <v>294</v>
      </c>
      <c r="N134" s="5">
        <v>500</v>
      </c>
      <c r="O134" s="5">
        <v>500</v>
      </c>
      <c r="P134" s="5">
        <f t="shared" si="14"/>
        <v>0</v>
      </c>
      <c r="Q134" s="5"/>
      <c r="R134" s="5"/>
      <c r="S134" s="5"/>
      <c r="T134" s="5"/>
      <c r="U134" s="5"/>
      <c r="V134" s="5"/>
      <c r="W134" s="5"/>
      <c r="X134" s="5"/>
      <c r="Y134" s="5"/>
    </row>
    <row r="135" ht="75" spans="1:25">
      <c r="A135" s="5">
        <v>9</v>
      </c>
      <c r="B135" s="5" t="s">
        <v>127</v>
      </c>
      <c r="C135" s="8" t="s">
        <v>291</v>
      </c>
      <c r="D135" s="8" t="s">
        <v>268</v>
      </c>
      <c r="E135" s="5"/>
      <c r="F135" s="5"/>
      <c r="G135" s="5" t="s">
        <v>295</v>
      </c>
      <c r="H135" s="5" t="s">
        <v>41</v>
      </c>
      <c r="I135" s="5"/>
      <c r="J135" s="9">
        <v>46082</v>
      </c>
      <c r="K135" s="9">
        <v>46357</v>
      </c>
      <c r="L135" s="5" t="s">
        <v>149</v>
      </c>
      <c r="M135" s="5" t="s">
        <v>295</v>
      </c>
      <c r="N135" s="5">
        <v>100</v>
      </c>
      <c r="O135" s="5">
        <v>100</v>
      </c>
      <c r="P135" s="5">
        <f t="shared" si="14"/>
        <v>0</v>
      </c>
      <c r="Q135" s="5"/>
      <c r="R135" s="5"/>
      <c r="S135" s="5"/>
      <c r="T135" s="5"/>
      <c r="U135" s="5"/>
      <c r="V135" s="5"/>
      <c r="W135" s="5"/>
      <c r="X135" s="5"/>
      <c r="Y135" s="5"/>
    </row>
    <row r="136" ht="75" spans="1:25">
      <c r="A136" s="5">
        <v>10</v>
      </c>
      <c r="B136" s="5" t="s">
        <v>127</v>
      </c>
      <c r="C136" s="8" t="s">
        <v>291</v>
      </c>
      <c r="D136" s="8" t="s">
        <v>268</v>
      </c>
      <c r="E136" s="5"/>
      <c r="F136" s="5"/>
      <c r="G136" s="5" t="s">
        <v>296</v>
      </c>
      <c r="H136" s="5" t="s">
        <v>41</v>
      </c>
      <c r="I136" s="5"/>
      <c r="J136" s="9">
        <v>46082</v>
      </c>
      <c r="K136" s="9">
        <v>46357</v>
      </c>
      <c r="L136" s="5" t="s">
        <v>149</v>
      </c>
      <c r="M136" s="5" t="s">
        <v>296</v>
      </c>
      <c r="N136" s="5">
        <v>220</v>
      </c>
      <c r="O136" s="5">
        <v>220</v>
      </c>
      <c r="P136" s="5">
        <f t="shared" si="14"/>
        <v>0</v>
      </c>
      <c r="Q136" s="5"/>
      <c r="R136" s="5"/>
      <c r="S136" s="5"/>
      <c r="T136" s="5"/>
      <c r="U136" s="5"/>
      <c r="V136" s="5"/>
      <c r="W136" s="5"/>
      <c r="X136" s="5"/>
      <c r="Y136" s="5"/>
    </row>
    <row r="137" ht="75" spans="1:25">
      <c r="A137" s="5">
        <v>11</v>
      </c>
      <c r="B137" s="5" t="s">
        <v>35</v>
      </c>
      <c r="C137" s="5" t="s">
        <v>38</v>
      </c>
      <c r="D137" s="5" t="s">
        <v>39</v>
      </c>
      <c r="E137" s="5" t="s">
        <v>168</v>
      </c>
      <c r="F137" s="5" t="s">
        <v>297</v>
      </c>
      <c r="G137" s="5" t="s">
        <v>298</v>
      </c>
      <c r="H137" s="5" t="s">
        <v>41</v>
      </c>
      <c r="I137" s="5" t="str">
        <f t="shared" ref="I137:I146" si="15">E137&amp;F137</f>
        <v>白文镇郝峪塔村</v>
      </c>
      <c r="J137" s="9">
        <v>46082</v>
      </c>
      <c r="K137" s="9">
        <v>46357</v>
      </c>
      <c r="L137" s="5" t="s">
        <v>149</v>
      </c>
      <c r="M137" s="5" t="s">
        <v>299</v>
      </c>
      <c r="N137" s="5">
        <v>77.9</v>
      </c>
      <c r="O137" s="5">
        <v>77.9</v>
      </c>
      <c r="P137" s="5">
        <f t="shared" si="14"/>
        <v>0</v>
      </c>
      <c r="Q137" s="5">
        <v>1</v>
      </c>
      <c r="R137" s="5">
        <v>563</v>
      </c>
      <c r="S137" s="5">
        <v>1607</v>
      </c>
      <c r="T137" s="5">
        <v>1</v>
      </c>
      <c r="U137" s="5">
        <v>190</v>
      </c>
      <c r="V137" s="5">
        <v>481</v>
      </c>
      <c r="W137" s="5" t="s">
        <v>300</v>
      </c>
      <c r="X137" s="5" t="s">
        <v>301</v>
      </c>
      <c r="Y137" s="5"/>
    </row>
    <row r="138" ht="75" spans="1:25">
      <c r="A138" s="5">
        <v>12</v>
      </c>
      <c r="B138" s="5" t="s">
        <v>35</v>
      </c>
      <c r="C138" s="5" t="s">
        <v>38</v>
      </c>
      <c r="D138" s="5" t="s">
        <v>39</v>
      </c>
      <c r="E138" s="5" t="s">
        <v>168</v>
      </c>
      <c r="F138" s="5" t="s">
        <v>297</v>
      </c>
      <c r="G138" s="5" t="s">
        <v>302</v>
      </c>
      <c r="H138" s="5" t="s">
        <v>41</v>
      </c>
      <c r="I138" s="5" t="str">
        <f t="shared" si="15"/>
        <v>白文镇郝峪塔村</v>
      </c>
      <c r="J138" s="9">
        <v>46082</v>
      </c>
      <c r="K138" s="9">
        <v>46357</v>
      </c>
      <c r="L138" s="5" t="s">
        <v>149</v>
      </c>
      <c r="M138" s="5" t="s">
        <v>303</v>
      </c>
      <c r="N138" s="5">
        <v>56.2</v>
      </c>
      <c r="O138" s="5">
        <v>56.2</v>
      </c>
      <c r="P138" s="5">
        <f t="shared" si="14"/>
        <v>0</v>
      </c>
      <c r="Q138" s="5">
        <v>1</v>
      </c>
      <c r="R138" s="5">
        <v>563</v>
      </c>
      <c r="S138" s="5">
        <v>1607</v>
      </c>
      <c r="T138" s="5">
        <v>1</v>
      </c>
      <c r="U138" s="5">
        <v>190</v>
      </c>
      <c r="V138" s="5">
        <v>481</v>
      </c>
      <c r="W138" s="5" t="s">
        <v>300</v>
      </c>
      <c r="X138" s="5" t="s">
        <v>301</v>
      </c>
      <c r="Y138" s="5"/>
    </row>
    <row r="139" ht="56.25" spans="1:25">
      <c r="A139" s="5">
        <v>13</v>
      </c>
      <c r="B139" s="5" t="s">
        <v>35</v>
      </c>
      <c r="C139" s="5" t="s">
        <v>38</v>
      </c>
      <c r="D139" s="5" t="s">
        <v>39</v>
      </c>
      <c r="E139" s="5" t="s">
        <v>172</v>
      </c>
      <c r="F139" s="5" t="s">
        <v>304</v>
      </c>
      <c r="G139" s="5" t="s">
        <v>305</v>
      </c>
      <c r="H139" s="5" t="s">
        <v>41</v>
      </c>
      <c r="I139" s="5" t="str">
        <f t="shared" si="15"/>
        <v>雷家碛乡薛家塔村</v>
      </c>
      <c r="J139" s="9">
        <v>46082</v>
      </c>
      <c r="K139" s="9">
        <v>46357</v>
      </c>
      <c r="L139" s="5" t="s">
        <v>149</v>
      </c>
      <c r="M139" s="5" t="s">
        <v>306</v>
      </c>
      <c r="N139" s="5">
        <v>101.8</v>
      </c>
      <c r="O139" s="5">
        <v>101.8</v>
      </c>
      <c r="P139" s="5">
        <f t="shared" si="14"/>
        <v>0</v>
      </c>
      <c r="Q139" s="5">
        <v>1</v>
      </c>
      <c r="R139" s="5">
        <v>290</v>
      </c>
      <c r="S139" s="5">
        <v>805</v>
      </c>
      <c r="T139" s="5">
        <v>1</v>
      </c>
      <c r="U139" s="5">
        <v>79</v>
      </c>
      <c r="V139" s="5">
        <v>193</v>
      </c>
      <c r="W139" s="5" t="s">
        <v>300</v>
      </c>
      <c r="X139" s="5" t="s">
        <v>301</v>
      </c>
      <c r="Y139" s="5"/>
    </row>
    <row r="140" ht="225" spans="1:25">
      <c r="A140" s="5">
        <v>14</v>
      </c>
      <c r="B140" s="5" t="s">
        <v>35</v>
      </c>
      <c r="C140" s="5" t="s">
        <v>38</v>
      </c>
      <c r="D140" s="5" t="s">
        <v>39</v>
      </c>
      <c r="E140" s="5" t="s">
        <v>248</v>
      </c>
      <c r="F140" s="5" t="s">
        <v>307</v>
      </c>
      <c r="G140" s="5" t="s">
        <v>308</v>
      </c>
      <c r="H140" s="5" t="s">
        <v>41</v>
      </c>
      <c r="I140" s="5" t="str">
        <f t="shared" si="15"/>
        <v>石白头乡木家山村红花焉组</v>
      </c>
      <c r="J140" s="9">
        <v>46082</v>
      </c>
      <c r="K140" s="9">
        <v>46357</v>
      </c>
      <c r="L140" s="5" t="s">
        <v>149</v>
      </c>
      <c r="M140" s="5" t="s">
        <v>309</v>
      </c>
      <c r="N140" s="5">
        <v>77.7</v>
      </c>
      <c r="O140" s="5">
        <v>77.7</v>
      </c>
      <c r="P140" s="5">
        <f t="shared" si="14"/>
        <v>0</v>
      </c>
      <c r="Q140" s="5">
        <v>1</v>
      </c>
      <c r="R140" s="5">
        <v>381</v>
      </c>
      <c r="S140" s="5">
        <v>1011</v>
      </c>
      <c r="T140" s="5">
        <v>1</v>
      </c>
      <c r="U140" s="5">
        <v>160</v>
      </c>
      <c r="V140" s="5">
        <v>370</v>
      </c>
      <c r="W140" s="5" t="s">
        <v>300</v>
      </c>
      <c r="X140" s="5" t="s">
        <v>301</v>
      </c>
      <c r="Y140" s="5"/>
    </row>
    <row r="141" ht="225" spans="1:25">
      <c r="A141" s="5">
        <v>15</v>
      </c>
      <c r="B141" s="5" t="s">
        <v>35</v>
      </c>
      <c r="C141" s="5" t="s">
        <v>38</v>
      </c>
      <c r="D141" s="5" t="s">
        <v>39</v>
      </c>
      <c r="E141" s="5" t="s">
        <v>248</v>
      </c>
      <c r="F141" s="5" t="s">
        <v>310</v>
      </c>
      <c r="G141" s="5" t="s">
        <v>308</v>
      </c>
      <c r="H141" s="5" t="s">
        <v>41</v>
      </c>
      <c r="I141" s="5" t="str">
        <f t="shared" si="15"/>
        <v>石白头乡木家山村后洼组</v>
      </c>
      <c r="J141" s="9">
        <v>46082</v>
      </c>
      <c r="K141" s="9">
        <v>46357</v>
      </c>
      <c r="L141" s="5" t="s">
        <v>149</v>
      </c>
      <c r="M141" s="5" t="s">
        <v>311</v>
      </c>
      <c r="N141" s="5">
        <v>135.41</v>
      </c>
      <c r="O141" s="5">
        <v>135.41</v>
      </c>
      <c r="P141" s="5">
        <f t="shared" si="14"/>
        <v>0</v>
      </c>
      <c r="Q141" s="5">
        <v>1</v>
      </c>
      <c r="R141" s="5">
        <v>381</v>
      </c>
      <c r="S141" s="5">
        <v>1011</v>
      </c>
      <c r="T141" s="5">
        <v>1</v>
      </c>
      <c r="U141" s="5">
        <v>160</v>
      </c>
      <c r="V141" s="5">
        <v>370</v>
      </c>
      <c r="W141" s="5" t="s">
        <v>300</v>
      </c>
      <c r="X141" s="5" t="s">
        <v>301</v>
      </c>
      <c r="Y141" s="5"/>
    </row>
    <row r="142" ht="56.25" spans="1:25">
      <c r="A142" s="5">
        <v>16</v>
      </c>
      <c r="B142" s="5" t="s">
        <v>35</v>
      </c>
      <c r="C142" s="5" t="s">
        <v>38</v>
      </c>
      <c r="D142" s="5" t="s">
        <v>39</v>
      </c>
      <c r="E142" s="5" t="s">
        <v>250</v>
      </c>
      <c r="F142" s="5" t="s">
        <v>312</v>
      </c>
      <c r="G142" s="5" t="s">
        <v>313</v>
      </c>
      <c r="H142" s="5" t="s">
        <v>41</v>
      </c>
      <c r="I142" s="5" t="str">
        <f t="shared" si="15"/>
        <v>兔坂镇刘家沟村</v>
      </c>
      <c r="J142" s="9">
        <v>46082</v>
      </c>
      <c r="K142" s="9">
        <v>46357</v>
      </c>
      <c r="L142" s="5" t="s">
        <v>149</v>
      </c>
      <c r="M142" s="5" t="s">
        <v>314</v>
      </c>
      <c r="N142" s="5">
        <v>67.6</v>
      </c>
      <c r="O142" s="5">
        <v>67.6</v>
      </c>
      <c r="P142" s="5">
        <f t="shared" si="14"/>
        <v>0</v>
      </c>
      <c r="Q142" s="5">
        <v>1</v>
      </c>
      <c r="R142" s="5">
        <v>295</v>
      </c>
      <c r="S142" s="5">
        <v>855</v>
      </c>
      <c r="T142" s="5">
        <v>1</v>
      </c>
      <c r="U142" s="5">
        <v>73</v>
      </c>
      <c r="V142" s="5">
        <v>166</v>
      </c>
      <c r="W142" s="5" t="s">
        <v>300</v>
      </c>
      <c r="X142" s="5" t="s">
        <v>301</v>
      </c>
      <c r="Y142" s="5"/>
    </row>
    <row r="143" ht="56.25" spans="1:25">
      <c r="A143" s="5">
        <v>17</v>
      </c>
      <c r="B143" s="5" t="s">
        <v>35</v>
      </c>
      <c r="C143" s="5" t="s">
        <v>38</v>
      </c>
      <c r="D143" s="5" t="s">
        <v>39</v>
      </c>
      <c r="E143" s="5" t="s">
        <v>242</v>
      </c>
      <c r="F143" s="5" t="s">
        <v>315</v>
      </c>
      <c r="G143" s="5" t="s">
        <v>313</v>
      </c>
      <c r="H143" s="5" t="s">
        <v>41</v>
      </c>
      <c r="I143" s="5" t="str">
        <f t="shared" si="15"/>
        <v>林家坪镇乔麦斜村</v>
      </c>
      <c r="J143" s="9">
        <v>46082</v>
      </c>
      <c r="K143" s="9">
        <v>46357</v>
      </c>
      <c r="L143" s="5" t="s">
        <v>149</v>
      </c>
      <c r="M143" s="5" t="s">
        <v>316</v>
      </c>
      <c r="N143" s="5">
        <v>51.2</v>
      </c>
      <c r="O143" s="5">
        <v>51.2</v>
      </c>
      <c r="P143" s="5">
        <f t="shared" si="14"/>
        <v>0</v>
      </c>
      <c r="Q143" s="5">
        <v>1</v>
      </c>
      <c r="R143" s="5">
        <v>450</v>
      </c>
      <c r="S143" s="5">
        <v>1262</v>
      </c>
      <c r="T143" s="5">
        <v>1</v>
      </c>
      <c r="U143" s="5">
        <v>128</v>
      </c>
      <c r="V143" s="5">
        <v>348</v>
      </c>
      <c r="W143" s="5" t="s">
        <v>300</v>
      </c>
      <c r="X143" s="5" t="s">
        <v>301</v>
      </c>
      <c r="Y143" s="5"/>
    </row>
    <row r="144" ht="56.25" spans="1:25">
      <c r="A144" s="5">
        <v>18</v>
      </c>
      <c r="B144" s="5" t="s">
        <v>35</v>
      </c>
      <c r="C144" s="5" t="s">
        <v>38</v>
      </c>
      <c r="D144" s="5" t="s">
        <v>39</v>
      </c>
      <c r="E144" s="5" t="s">
        <v>248</v>
      </c>
      <c r="F144" s="5" t="s">
        <v>317</v>
      </c>
      <c r="G144" s="5" t="s">
        <v>313</v>
      </c>
      <c r="H144" s="5" t="s">
        <v>41</v>
      </c>
      <c r="I144" s="5" t="str">
        <f t="shared" si="15"/>
        <v>石白头乡柏寨村</v>
      </c>
      <c r="J144" s="9">
        <v>46082</v>
      </c>
      <c r="K144" s="9">
        <v>46357</v>
      </c>
      <c r="L144" s="5" t="s">
        <v>149</v>
      </c>
      <c r="M144" s="5" t="s">
        <v>318</v>
      </c>
      <c r="N144" s="5">
        <v>42.5</v>
      </c>
      <c r="O144" s="5">
        <v>42.5</v>
      </c>
      <c r="P144" s="5">
        <f t="shared" si="14"/>
        <v>0</v>
      </c>
      <c r="Q144" s="5">
        <v>1</v>
      </c>
      <c r="R144" s="5">
        <v>391</v>
      </c>
      <c r="S144" s="5">
        <v>1073</v>
      </c>
      <c r="T144" s="5">
        <v>1</v>
      </c>
      <c r="U144" s="5">
        <v>164</v>
      </c>
      <c r="V144" s="5">
        <v>435</v>
      </c>
      <c r="W144" s="5" t="s">
        <v>300</v>
      </c>
      <c r="X144" s="5" t="s">
        <v>301</v>
      </c>
      <c r="Y144" s="5"/>
    </row>
    <row r="145" ht="206.25" spans="1:25">
      <c r="A145" s="5">
        <v>19</v>
      </c>
      <c r="B145" s="5" t="s">
        <v>35</v>
      </c>
      <c r="C145" s="5" t="s">
        <v>38</v>
      </c>
      <c r="D145" s="5" t="s">
        <v>39</v>
      </c>
      <c r="E145" s="5" t="s">
        <v>249</v>
      </c>
      <c r="F145" s="5" t="s">
        <v>319</v>
      </c>
      <c r="G145" s="5" t="s">
        <v>320</v>
      </c>
      <c r="H145" s="5" t="s">
        <v>41</v>
      </c>
      <c r="I145" s="5" t="str">
        <f t="shared" si="15"/>
        <v>青凉寺乡刘家圪堎村</v>
      </c>
      <c r="J145" s="9">
        <v>46082</v>
      </c>
      <c r="K145" s="9">
        <v>46357</v>
      </c>
      <c r="L145" s="5" t="s">
        <v>149</v>
      </c>
      <c r="M145" s="5" t="s">
        <v>321</v>
      </c>
      <c r="N145" s="5">
        <v>106.2</v>
      </c>
      <c r="O145" s="5">
        <v>106.2</v>
      </c>
      <c r="P145" s="5">
        <f t="shared" si="14"/>
        <v>0</v>
      </c>
      <c r="Q145" s="5">
        <v>1</v>
      </c>
      <c r="R145" s="5">
        <v>371</v>
      </c>
      <c r="S145" s="5">
        <v>1022</v>
      </c>
      <c r="T145" s="5">
        <v>1</v>
      </c>
      <c r="U145" s="5">
        <v>149</v>
      </c>
      <c r="V145" s="5">
        <v>355</v>
      </c>
      <c r="W145" s="5" t="s">
        <v>300</v>
      </c>
      <c r="X145" s="5" t="s">
        <v>301</v>
      </c>
      <c r="Y145" s="5"/>
    </row>
    <row r="146" ht="75" spans="1:25">
      <c r="A146" s="5">
        <v>20</v>
      </c>
      <c r="B146" s="5" t="s">
        <v>35</v>
      </c>
      <c r="C146" s="5" t="s">
        <v>38</v>
      </c>
      <c r="D146" s="5" t="s">
        <v>39</v>
      </c>
      <c r="E146" s="5" t="s">
        <v>245</v>
      </c>
      <c r="F146" s="5" t="s">
        <v>322</v>
      </c>
      <c r="G146" s="5" t="s">
        <v>323</v>
      </c>
      <c r="H146" s="5" t="s">
        <v>41</v>
      </c>
      <c r="I146" s="5" t="str">
        <f t="shared" si="15"/>
        <v>刘家会镇圪地峪村</v>
      </c>
      <c r="J146" s="9">
        <v>46082</v>
      </c>
      <c r="K146" s="9">
        <v>46357</v>
      </c>
      <c r="L146" s="5" t="s">
        <v>149</v>
      </c>
      <c r="M146" s="5" t="s">
        <v>324</v>
      </c>
      <c r="N146" s="5">
        <v>90</v>
      </c>
      <c r="O146" s="5">
        <v>90</v>
      </c>
      <c r="P146" s="5">
        <f t="shared" si="14"/>
        <v>0</v>
      </c>
      <c r="Q146" s="5">
        <v>1</v>
      </c>
      <c r="R146" s="5">
        <v>721</v>
      </c>
      <c r="S146" s="5">
        <v>1882</v>
      </c>
      <c r="T146" s="5">
        <v>1</v>
      </c>
      <c r="U146" s="5">
        <v>402</v>
      </c>
      <c r="V146" s="5">
        <v>1071</v>
      </c>
      <c r="W146" s="5" t="s">
        <v>300</v>
      </c>
      <c r="X146" s="5" t="s">
        <v>301</v>
      </c>
      <c r="Y146" s="5"/>
    </row>
    <row r="147" ht="75" spans="1:25">
      <c r="A147" s="5">
        <v>21</v>
      </c>
      <c r="B147" s="5" t="s">
        <v>35</v>
      </c>
      <c r="C147" s="5" t="s">
        <v>194</v>
      </c>
      <c r="D147" s="5" t="s">
        <v>194</v>
      </c>
      <c r="E147" s="5" t="s">
        <v>135</v>
      </c>
      <c r="F147" s="5" t="s">
        <v>325</v>
      </c>
      <c r="G147" s="5" t="s">
        <v>326</v>
      </c>
      <c r="H147" s="5" t="s">
        <v>41</v>
      </c>
      <c r="I147" s="5" t="s">
        <v>327</v>
      </c>
      <c r="J147" s="9">
        <v>46082</v>
      </c>
      <c r="K147" s="9">
        <v>46357</v>
      </c>
      <c r="L147" s="5" t="s">
        <v>149</v>
      </c>
      <c r="M147" s="5" t="s">
        <v>328</v>
      </c>
      <c r="N147" s="5">
        <v>212.5</v>
      </c>
      <c r="O147" s="5">
        <v>212.5</v>
      </c>
      <c r="P147" s="5">
        <f t="shared" si="14"/>
        <v>0</v>
      </c>
      <c r="Q147" s="5">
        <v>1</v>
      </c>
      <c r="R147" s="5">
        <v>829</v>
      </c>
      <c r="S147" s="5">
        <v>2064</v>
      </c>
      <c r="T147" s="5">
        <v>1</v>
      </c>
      <c r="U147" s="5">
        <v>300</v>
      </c>
      <c r="V147" s="5">
        <v>784</v>
      </c>
      <c r="W147" s="5" t="s">
        <v>300</v>
      </c>
      <c r="X147" s="5" t="s">
        <v>301</v>
      </c>
      <c r="Y147" s="5"/>
    </row>
    <row r="148" ht="56.25" spans="1:25">
      <c r="A148" s="5">
        <v>22</v>
      </c>
      <c r="B148" s="5" t="s">
        <v>35</v>
      </c>
      <c r="C148" s="5" t="s">
        <v>329</v>
      </c>
      <c r="D148" s="5" t="s">
        <v>330</v>
      </c>
      <c r="E148" s="5" t="s">
        <v>243</v>
      </c>
      <c r="F148" s="5"/>
      <c r="G148" s="5" t="s">
        <v>331</v>
      </c>
      <c r="H148" s="5" t="s">
        <v>41</v>
      </c>
      <c r="I148" s="5" t="s">
        <v>243</v>
      </c>
      <c r="J148" s="9">
        <v>46082</v>
      </c>
      <c r="K148" s="9">
        <v>46357</v>
      </c>
      <c r="L148" s="5" t="s">
        <v>149</v>
      </c>
      <c r="M148" s="5" t="s">
        <v>331</v>
      </c>
      <c r="N148" s="5">
        <v>230</v>
      </c>
      <c r="O148" s="5">
        <v>230</v>
      </c>
      <c r="P148" s="5">
        <f t="shared" si="14"/>
        <v>0</v>
      </c>
      <c r="Q148" s="5"/>
      <c r="R148" s="5">
        <v>230</v>
      </c>
      <c r="S148" s="5">
        <v>690</v>
      </c>
      <c r="T148" s="5">
        <v>1</v>
      </c>
      <c r="U148" s="5">
        <v>50</v>
      </c>
      <c r="V148" s="5">
        <v>15</v>
      </c>
      <c r="W148" s="5"/>
      <c r="X148" s="5" t="s">
        <v>332</v>
      </c>
      <c r="Y148" s="5"/>
    </row>
    <row r="149" ht="56.25" spans="1:25">
      <c r="A149" s="5">
        <v>23</v>
      </c>
      <c r="B149" s="5" t="s">
        <v>35</v>
      </c>
      <c r="C149" s="5" t="s">
        <v>209</v>
      </c>
      <c r="D149" s="5" t="s">
        <v>333</v>
      </c>
      <c r="E149" s="5" t="s">
        <v>334</v>
      </c>
      <c r="F149" s="5"/>
      <c r="G149" s="5" t="s">
        <v>335</v>
      </c>
      <c r="H149" s="5" t="s">
        <v>41</v>
      </c>
      <c r="I149" s="5" t="s">
        <v>334</v>
      </c>
      <c r="J149" s="9">
        <v>46082</v>
      </c>
      <c r="K149" s="9">
        <v>46357</v>
      </c>
      <c r="L149" s="5" t="s">
        <v>149</v>
      </c>
      <c r="M149" s="5" t="s">
        <v>336</v>
      </c>
      <c r="N149" s="5">
        <v>230</v>
      </c>
      <c r="O149" s="5">
        <v>230</v>
      </c>
      <c r="P149" s="5">
        <f t="shared" si="14"/>
        <v>0</v>
      </c>
      <c r="Q149" s="5"/>
      <c r="R149" s="5">
        <v>230</v>
      </c>
      <c r="S149" s="5">
        <v>690</v>
      </c>
      <c r="T149" s="5">
        <v>1</v>
      </c>
      <c r="U149" s="5">
        <v>50</v>
      </c>
      <c r="V149" s="5">
        <v>15</v>
      </c>
      <c r="W149" s="5"/>
      <c r="X149" s="5" t="s">
        <v>332</v>
      </c>
      <c r="Y149" s="5"/>
    </row>
    <row r="150" ht="93.75" spans="1:25">
      <c r="A150" s="5">
        <v>24</v>
      </c>
      <c r="B150" s="5" t="s">
        <v>35</v>
      </c>
      <c r="C150" s="5" t="s">
        <v>38</v>
      </c>
      <c r="D150" s="5" t="s">
        <v>39</v>
      </c>
      <c r="E150" s="5" t="s">
        <v>243</v>
      </c>
      <c r="F150" s="5"/>
      <c r="G150" s="5" t="s">
        <v>337</v>
      </c>
      <c r="H150" s="5" t="s">
        <v>41</v>
      </c>
      <c r="I150" s="5" t="s">
        <v>243</v>
      </c>
      <c r="J150" s="9">
        <v>46082</v>
      </c>
      <c r="K150" s="9">
        <v>46357</v>
      </c>
      <c r="L150" s="5" t="s">
        <v>149</v>
      </c>
      <c r="M150" s="5" t="s">
        <v>337</v>
      </c>
      <c r="N150" s="5">
        <v>120</v>
      </c>
      <c r="O150" s="5">
        <v>120</v>
      </c>
      <c r="P150" s="5">
        <f t="shared" si="14"/>
        <v>0</v>
      </c>
      <c r="Q150" s="5"/>
      <c r="R150" s="5">
        <v>120</v>
      </c>
      <c r="S150" s="5">
        <v>360</v>
      </c>
      <c r="T150" s="5">
        <v>1</v>
      </c>
      <c r="U150" s="5">
        <v>50</v>
      </c>
      <c r="V150" s="5">
        <v>15</v>
      </c>
      <c r="W150" s="5"/>
      <c r="X150" s="5" t="s">
        <v>332</v>
      </c>
      <c r="Y150" s="5"/>
    </row>
    <row r="151" ht="56.25" spans="1:25">
      <c r="A151" s="5">
        <v>25</v>
      </c>
      <c r="B151" s="5" t="s">
        <v>35</v>
      </c>
      <c r="C151" s="5" t="s">
        <v>38</v>
      </c>
      <c r="D151" s="5" t="s">
        <v>194</v>
      </c>
      <c r="E151" s="5" t="s">
        <v>243</v>
      </c>
      <c r="F151" s="5"/>
      <c r="G151" s="5" t="s">
        <v>338</v>
      </c>
      <c r="H151" s="5" t="s">
        <v>41</v>
      </c>
      <c r="I151" s="5" t="s">
        <v>243</v>
      </c>
      <c r="J151" s="9">
        <v>46082</v>
      </c>
      <c r="K151" s="9">
        <v>46357</v>
      </c>
      <c r="L151" s="5" t="s">
        <v>149</v>
      </c>
      <c r="M151" s="5" t="s">
        <v>338</v>
      </c>
      <c r="N151" s="5">
        <v>120</v>
      </c>
      <c r="O151" s="5">
        <v>120</v>
      </c>
      <c r="P151" s="5">
        <f t="shared" si="14"/>
        <v>0</v>
      </c>
      <c r="Q151" s="5"/>
      <c r="R151" s="5">
        <v>120</v>
      </c>
      <c r="S151" s="5">
        <v>360</v>
      </c>
      <c r="T151" s="5">
        <v>1</v>
      </c>
      <c r="U151" s="5">
        <v>50</v>
      </c>
      <c r="V151" s="5">
        <v>15</v>
      </c>
      <c r="W151" s="5"/>
      <c r="X151" s="5" t="s">
        <v>332</v>
      </c>
      <c r="Y151" s="5"/>
    </row>
    <row r="152" ht="131.25" spans="1:25">
      <c r="A152" s="5">
        <v>26</v>
      </c>
      <c r="B152" s="5" t="s">
        <v>35</v>
      </c>
      <c r="C152" s="5" t="s">
        <v>38</v>
      </c>
      <c r="D152" s="5" t="s">
        <v>39</v>
      </c>
      <c r="E152" s="5" t="s">
        <v>135</v>
      </c>
      <c r="F152" s="5" t="s">
        <v>325</v>
      </c>
      <c r="G152" s="5" t="s">
        <v>308</v>
      </c>
      <c r="H152" s="5" t="s">
        <v>41</v>
      </c>
      <c r="I152" s="5" t="s">
        <v>325</v>
      </c>
      <c r="J152" s="9">
        <v>46082</v>
      </c>
      <c r="K152" s="9">
        <v>46357</v>
      </c>
      <c r="L152" s="5" t="s">
        <v>149</v>
      </c>
      <c r="M152" s="5" t="s">
        <v>339</v>
      </c>
      <c r="N152" s="5">
        <v>47.68</v>
      </c>
      <c r="O152" s="5">
        <v>47.68</v>
      </c>
      <c r="P152" s="5">
        <f t="shared" ref="P152:P157" si="16">N152-O152</f>
        <v>0</v>
      </c>
      <c r="Q152" s="5">
        <v>1</v>
      </c>
      <c r="R152" s="5">
        <v>829</v>
      </c>
      <c r="S152" s="5">
        <v>2064</v>
      </c>
      <c r="T152" s="5">
        <v>1</v>
      </c>
      <c r="U152" s="5"/>
      <c r="V152" s="5"/>
      <c r="W152" s="5" t="s">
        <v>340</v>
      </c>
      <c r="X152" s="5"/>
      <c r="Y152" s="5"/>
    </row>
    <row r="153" ht="187.5" spans="1:25">
      <c r="A153" s="5">
        <v>27</v>
      </c>
      <c r="B153" s="5" t="s">
        <v>35</v>
      </c>
      <c r="C153" s="5" t="s">
        <v>38</v>
      </c>
      <c r="D153" s="5" t="s">
        <v>39</v>
      </c>
      <c r="E153" s="5" t="s">
        <v>146</v>
      </c>
      <c r="F153" s="5" t="s">
        <v>275</v>
      </c>
      <c r="G153" s="5" t="s">
        <v>320</v>
      </c>
      <c r="H153" s="5"/>
      <c r="I153" s="5"/>
      <c r="J153" s="9">
        <v>46082</v>
      </c>
      <c r="K153" s="9">
        <v>46357</v>
      </c>
      <c r="L153" s="5" t="s">
        <v>149</v>
      </c>
      <c r="M153" s="5" t="s">
        <v>341</v>
      </c>
      <c r="N153" s="5">
        <v>41.7</v>
      </c>
      <c r="O153" s="5"/>
      <c r="P153" s="5">
        <f t="shared" si="16"/>
        <v>41.7</v>
      </c>
      <c r="Q153" s="5"/>
      <c r="R153" s="5"/>
      <c r="S153" s="5"/>
      <c r="T153" s="5"/>
      <c r="U153" s="5"/>
      <c r="V153" s="5"/>
      <c r="W153" s="5"/>
      <c r="X153" s="5"/>
      <c r="Y153" s="5"/>
    </row>
    <row r="154" ht="75" spans="1:25">
      <c r="A154" s="5">
        <v>28</v>
      </c>
      <c r="B154" s="5" t="s">
        <v>35</v>
      </c>
      <c r="C154" s="5" t="s">
        <v>38</v>
      </c>
      <c r="D154" s="5" t="s">
        <v>39</v>
      </c>
      <c r="E154" s="5" t="s">
        <v>251</v>
      </c>
      <c r="F154" s="5" t="s">
        <v>342</v>
      </c>
      <c r="G154" s="5" t="s">
        <v>343</v>
      </c>
      <c r="H154" s="5"/>
      <c r="I154" s="5"/>
      <c r="J154" s="9">
        <v>46082</v>
      </c>
      <c r="K154" s="9">
        <v>46357</v>
      </c>
      <c r="L154" s="5" t="s">
        <v>149</v>
      </c>
      <c r="M154" s="5" t="s">
        <v>344</v>
      </c>
      <c r="N154" s="5">
        <v>45.2</v>
      </c>
      <c r="O154" s="5"/>
      <c r="P154" s="5">
        <f t="shared" si="16"/>
        <v>45.2</v>
      </c>
      <c r="Q154" s="5"/>
      <c r="R154" s="5"/>
      <c r="S154" s="5"/>
      <c r="T154" s="5"/>
      <c r="U154" s="5"/>
      <c r="V154" s="5"/>
      <c r="W154" s="5"/>
      <c r="X154" s="5"/>
      <c r="Y154" s="5"/>
    </row>
    <row r="155" ht="56.25" spans="1:25">
      <c r="A155" s="5">
        <v>29</v>
      </c>
      <c r="B155" s="5" t="s">
        <v>35</v>
      </c>
      <c r="C155" s="5" t="s">
        <v>38</v>
      </c>
      <c r="D155" s="5" t="s">
        <v>39</v>
      </c>
      <c r="E155" s="5" t="s">
        <v>155</v>
      </c>
      <c r="F155" s="5" t="s">
        <v>345</v>
      </c>
      <c r="G155" s="5" t="s">
        <v>346</v>
      </c>
      <c r="H155" s="5"/>
      <c r="I155" s="5"/>
      <c r="J155" s="9">
        <v>46082</v>
      </c>
      <c r="K155" s="9">
        <v>46357</v>
      </c>
      <c r="L155" s="5" t="s">
        <v>149</v>
      </c>
      <c r="M155" s="5" t="s">
        <v>347</v>
      </c>
      <c r="N155" s="5">
        <v>75</v>
      </c>
      <c r="O155" s="5"/>
      <c r="P155" s="5">
        <f t="shared" si="16"/>
        <v>75</v>
      </c>
      <c r="Q155" s="5"/>
      <c r="R155" s="5"/>
      <c r="S155" s="5"/>
      <c r="T155" s="5"/>
      <c r="U155" s="5"/>
      <c r="V155" s="5"/>
      <c r="W155" s="5"/>
      <c r="X155" s="5"/>
      <c r="Y155" s="5"/>
    </row>
    <row r="156" ht="56.25" spans="1:25">
      <c r="A156" s="5">
        <v>30</v>
      </c>
      <c r="B156" s="5" t="s">
        <v>35</v>
      </c>
      <c r="C156" s="5" t="s">
        <v>38</v>
      </c>
      <c r="D156" s="5" t="s">
        <v>39</v>
      </c>
      <c r="E156" s="5" t="s">
        <v>249</v>
      </c>
      <c r="F156" s="5" t="s">
        <v>348</v>
      </c>
      <c r="G156" s="5" t="s">
        <v>349</v>
      </c>
      <c r="H156" s="5"/>
      <c r="I156" s="5"/>
      <c r="J156" s="9">
        <v>46082</v>
      </c>
      <c r="K156" s="9">
        <v>46357</v>
      </c>
      <c r="L156" s="5" t="s">
        <v>149</v>
      </c>
      <c r="M156" s="5" t="s">
        <v>350</v>
      </c>
      <c r="N156" s="5">
        <v>123</v>
      </c>
      <c r="O156" s="5"/>
      <c r="P156" s="5">
        <f t="shared" si="16"/>
        <v>123</v>
      </c>
      <c r="Q156" s="5"/>
      <c r="R156" s="5"/>
      <c r="S156" s="5"/>
      <c r="T156" s="5"/>
      <c r="U156" s="5"/>
      <c r="V156" s="5"/>
      <c r="W156" s="5"/>
      <c r="X156" s="5"/>
      <c r="Y156" s="5"/>
    </row>
    <row r="157" ht="56.25" spans="1:25">
      <c r="A157" s="5">
        <v>31</v>
      </c>
      <c r="B157" s="5" t="s">
        <v>35</v>
      </c>
      <c r="C157" s="5" t="s">
        <v>38</v>
      </c>
      <c r="D157" s="5" t="s">
        <v>39</v>
      </c>
      <c r="E157" s="5" t="s">
        <v>155</v>
      </c>
      <c r="F157" s="5" t="s">
        <v>351</v>
      </c>
      <c r="G157" s="5" t="s">
        <v>346</v>
      </c>
      <c r="H157" s="5"/>
      <c r="I157" s="5"/>
      <c r="J157" s="9">
        <v>46082</v>
      </c>
      <c r="K157" s="9">
        <v>46357</v>
      </c>
      <c r="L157" s="5" t="s">
        <v>149</v>
      </c>
      <c r="M157" s="5" t="s">
        <v>347</v>
      </c>
      <c r="N157" s="5">
        <v>105</v>
      </c>
      <c r="O157" s="5"/>
      <c r="P157" s="5">
        <f t="shared" si="16"/>
        <v>105</v>
      </c>
      <c r="Q157" s="5"/>
      <c r="R157" s="5"/>
      <c r="S157" s="5"/>
      <c r="T157" s="5"/>
      <c r="U157" s="5"/>
      <c r="V157" s="5"/>
      <c r="W157" s="5"/>
      <c r="X157" s="5"/>
      <c r="Y157" s="5"/>
    </row>
    <row r="158" ht="37.5" spans="1:25">
      <c r="A158" s="5" t="s">
        <v>352</v>
      </c>
      <c r="B158" s="5" t="s">
        <v>353</v>
      </c>
      <c r="C158" s="5"/>
      <c r="D158" s="5"/>
      <c r="E158" s="5"/>
      <c r="F158" s="5"/>
      <c r="G158" s="5"/>
      <c r="H158" s="5"/>
      <c r="I158" s="5"/>
      <c r="J158" s="9"/>
      <c r="K158" s="9"/>
      <c r="L158" s="5"/>
      <c r="M158" s="5"/>
      <c r="N158" s="5">
        <f>SUM(N159:N188)</f>
        <v>4140</v>
      </c>
      <c r="O158" s="5">
        <f t="shared" ref="O158:V158" si="17">SUM(O159:O188)</f>
        <v>4140</v>
      </c>
      <c r="P158" s="5">
        <f t="shared" si="17"/>
        <v>0</v>
      </c>
      <c r="Q158" s="5">
        <f t="shared" si="17"/>
        <v>94</v>
      </c>
      <c r="R158" s="5">
        <f t="shared" si="17"/>
        <v>13100</v>
      </c>
      <c r="S158" s="5">
        <f t="shared" si="17"/>
        <v>34750</v>
      </c>
      <c r="T158" s="5">
        <f t="shared" si="17"/>
        <v>0</v>
      </c>
      <c r="U158" s="5">
        <f t="shared" si="17"/>
        <v>0</v>
      </c>
      <c r="V158" s="5">
        <f t="shared" si="17"/>
        <v>0</v>
      </c>
      <c r="W158" s="5"/>
      <c r="X158" s="5"/>
      <c r="Y158" s="5"/>
    </row>
    <row r="159" ht="75" spans="1:25">
      <c r="A159" s="5">
        <v>1</v>
      </c>
      <c r="B159" s="5" t="s">
        <v>354</v>
      </c>
      <c r="C159" s="5" t="s">
        <v>355</v>
      </c>
      <c r="D159" s="5" t="s">
        <v>356</v>
      </c>
      <c r="E159" s="5" t="s">
        <v>155</v>
      </c>
      <c r="F159" s="5" t="s">
        <v>357</v>
      </c>
      <c r="G159" s="5" t="s">
        <v>358</v>
      </c>
      <c r="H159" s="5" t="s">
        <v>359</v>
      </c>
      <c r="I159" s="5" t="s">
        <v>360</v>
      </c>
      <c r="J159" s="9">
        <v>46082</v>
      </c>
      <c r="K159" s="9">
        <v>46357</v>
      </c>
      <c r="L159" s="5" t="s">
        <v>361</v>
      </c>
      <c r="M159" s="5" t="s">
        <v>362</v>
      </c>
      <c r="N159" s="5">
        <v>70</v>
      </c>
      <c r="O159" s="5">
        <f>N159</f>
        <v>70</v>
      </c>
      <c r="P159" s="5">
        <f t="shared" ref="P159:P176" si="18">N159-O159</f>
        <v>0</v>
      </c>
      <c r="Q159" s="5">
        <v>1</v>
      </c>
      <c r="R159" s="5">
        <v>118</v>
      </c>
      <c r="S159" s="5">
        <v>296</v>
      </c>
      <c r="T159" s="5"/>
      <c r="U159" s="5"/>
      <c r="V159" s="5"/>
      <c r="W159" s="5"/>
      <c r="X159" s="5"/>
      <c r="Y159" s="5"/>
    </row>
    <row r="160" ht="75" spans="1:25">
      <c r="A160" s="5">
        <v>2</v>
      </c>
      <c r="B160" s="5" t="s">
        <v>354</v>
      </c>
      <c r="C160" s="5" t="s">
        <v>355</v>
      </c>
      <c r="D160" s="5" t="s">
        <v>356</v>
      </c>
      <c r="E160" s="5" t="s">
        <v>242</v>
      </c>
      <c r="F160" s="5" t="s">
        <v>363</v>
      </c>
      <c r="G160" s="5" t="s">
        <v>364</v>
      </c>
      <c r="H160" s="5" t="s">
        <v>359</v>
      </c>
      <c r="I160" s="5" t="s">
        <v>365</v>
      </c>
      <c r="J160" s="9">
        <v>46082</v>
      </c>
      <c r="K160" s="9">
        <v>46357</v>
      </c>
      <c r="L160" s="5" t="s">
        <v>361</v>
      </c>
      <c r="M160" s="5" t="s">
        <v>366</v>
      </c>
      <c r="N160" s="5">
        <v>90</v>
      </c>
      <c r="O160" s="5">
        <f>N160</f>
        <v>90</v>
      </c>
      <c r="P160" s="5">
        <f t="shared" si="18"/>
        <v>0</v>
      </c>
      <c r="Q160" s="5">
        <v>1</v>
      </c>
      <c r="R160" s="5">
        <v>228</v>
      </c>
      <c r="S160" s="5">
        <v>570</v>
      </c>
      <c r="T160" s="5"/>
      <c r="U160" s="5"/>
      <c r="V160" s="5"/>
      <c r="W160" s="5"/>
      <c r="X160" s="5"/>
      <c r="Y160" s="5"/>
    </row>
    <row r="161" ht="75" spans="1:25">
      <c r="A161" s="5">
        <v>3</v>
      </c>
      <c r="B161" s="5" t="s">
        <v>354</v>
      </c>
      <c r="C161" s="5" t="s">
        <v>355</v>
      </c>
      <c r="D161" s="5" t="s">
        <v>356</v>
      </c>
      <c r="E161" s="5" t="s">
        <v>238</v>
      </c>
      <c r="F161" s="5" t="s">
        <v>367</v>
      </c>
      <c r="G161" s="5" t="s">
        <v>368</v>
      </c>
      <c r="H161" s="5" t="s">
        <v>359</v>
      </c>
      <c r="I161" s="5" t="s">
        <v>369</v>
      </c>
      <c r="J161" s="9">
        <v>46082</v>
      </c>
      <c r="K161" s="9">
        <v>46357</v>
      </c>
      <c r="L161" s="5" t="s">
        <v>361</v>
      </c>
      <c r="M161" s="5" t="s">
        <v>370</v>
      </c>
      <c r="N161" s="5">
        <v>150</v>
      </c>
      <c r="O161" s="5">
        <f>N161</f>
        <v>150</v>
      </c>
      <c r="P161" s="5">
        <f t="shared" si="18"/>
        <v>0</v>
      </c>
      <c r="Q161" s="5">
        <v>1</v>
      </c>
      <c r="R161" s="5">
        <v>80</v>
      </c>
      <c r="S161" s="5">
        <v>225</v>
      </c>
      <c r="T161" s="5"/>
      <c r="U161" s="5"/>
      <c r="V161" s="5"/>
      <c r="W161" s="5"/>
      <c r="X161" s="5"/>
      <c r="Y161" s="5"/>
    </row>
    <row r="162" ht="75" spans="1:25">
      <c r="A162" s="5">
        <v>4</v>
      </c>
      <c r="B162" s="5" t="s">
        <v>354</v>
      </c>
      <c r="C162" s="5" t="s">
        <v>355</v>
      </c>
      <c r="D162" s="5" t="s">
        <v>356</v>
      </c>
      <c r="E162" s="5" t="s">
        <v>168</v>
      </c>
      <c r="F162" s="5" t="s">
        <v>371</v>
      </c>
      <c r="G162" s="5" t="s">
        <v>372</v>
      </c>
      <c r="H162" s="5" t="s">
        <v>359</v>
      </c>
      <c r="I162" s="5" t="s">
        <v>373</v>
      </c>
      <c r="J162" s="9">
        <v>46082</v>
      </c>
      <c r="K162" s="9">
        <v>46357</v>
      </c>
      <c r="L162" s="5" t="s">
        <v>361</v>
      </c>
      <c r="M162" s="5" t="s">
        <v>374</v>
      </c>
      <c r="N162" s="5">
        <v>80</v>
      </c>
      <c r="O162" s="5">
        <f>N162</f>
        <v>80</v>
      </c>
      <c r="P162" s="5">
        <f t="shared" si="18"/>
        <v>0</v>
      </c>
      <c r="Q162" s="5">
        <v>1</v>
      </c>
      <c r="R162" s="5">
        <v>162</v>
      </c>
      <c r="S162" s="5">
        <v>406</v>
      </c>
      <c r="T162" s="5"/>
      <c r="U162" s="5"/>
      <c r="V162" s="5"/>
      <c r="W162" s="5"/>
      <c r="X162" s="5"/>
      <c r="Y162" s="5"/>
    </row>
    <row r="163" ht="75" spans="1:25">
      <c r="A163" s="5">
        <v>5</v>
      </c>
      <c r="B163" s="5" t="s">
        <v>354</v>
      </c>
      <c r="C163" s="5" t="s">
        <v>355</v>
      </c>
      <c r="D163" s="5" t="s">
        <v>356</v>
      </c>
      <c r="E163" s="5" t="s">
        <v>243</v>
      </c>
      <c r="F163" s="5" t="s">
        <v>375</v>
      </c>
      <c r="G163" s="5" t="s">
        <v>376</v>
      </c>
      <c r="H163" s="5" t="s">
        <v>359</v>
      </c>
      <c r="I163" s="5" t="s">
        <v>377</v>
      </c>
      <c r="J163" s="9">
        <v>46082</v>
      </c>
      <c r="K163" s="9">
        <v>46357</v>
      </c>
      <c r="L163" s="5" t="s">
        <v>361</v>
      </c>
      <c r="M163" s="5" t="s">
        <v>378</v>
      </c>
      <c r="N163" s="5">
        <v>150</v>
      </c>
      <c r="O163" s="5">
        <f>N163</f>
        <v>150</v>
      </c>
      <c r="P163" s="5">
        <f t="shared" si="18"/>
        <v>0</v>
      </c>
      <c r="Q163" s="5">
        <v>1</v>
      </c>
      <c r="R163" s="5">
        <v>148</v>
      </c>
      <c r="S163" s="5">
        <v>371</v>
      </c>
      <c r="T163" s="5"/>
      <c r="U163" s="5"/>
      <c r="V163" s="5"/>
      <c r="W163" s="5"/>
      <c r="X163" s="5"/>
      <c r="Y163" s="5"/>
    </row>
    <row r="164" ht="75" spans="1:25">
      <c r="A164" s="5">
        <v>6</v>
      </c>
      <c r="B164" s="5" t="s">
        <v>354</v>
      </c>
      <c r="C164" s="5" t="s">
        <v>355</v>
      </c>
      <c r="D164" s="5" t="s">
        <v>356</v>
      </c>
      <c r="E164" s="5" t="s">
        <v>239</v>
      </c>
      <c r="F164" s="5" t="s">
        <v>379</v>
      </c>
      <c r="G164" s="5" t="s">
        <v>380</v>
      </c>
      <c r="H164" s="5" t="s">
        <v>359</v>
      </c>
      <c r="I164" s="5" t="s">
        <v>381</v>
      </c>
      <c r="J164" s="9">
        <v>46082</v>
      </c>
      <c r="K164" s="9">
        <v>46357</v>
      </c>
      <c r="L164" s="5" t="s">
        <v>361</v>
      </c>
      <c r="M164" s="5" t="s">
        <v>382</v>
      </c>
      <c r="N164" s="5">
        <v>130</v>
      </c>
      <c r="O164" s="5">
        <f t="shared" ref="O164:O180" si="19">N164</f>
        <v>130</v>
      </c>
      <c r="P164" s="5">
        <f t="shared" si="18"/>
        <v>0</v>
      </c>
      <c r="Q164" s="5">
        <v>2</v>
      </c>
      <c r="R164" s="5">
        <v>366</v>
      </c>
      <c r="S164" s="5">
        <v>915</v>
      </c>
      <c r="T164" s="5"/>
      <c r="U164" s="5"/>
      <c r="V164" s="5"/>
      <c r="W164" s="5"/>
      <c r="X164" s="5"/>
      <c r="Y164" s="5"/>
    </row>
    <row r="165" ht="75" spans="1:25">
      <c r="A165" s="5">
        <v>7</v>
      </c>
      <c r="B165" s="5" t="s">
        <v>354</v>
      </c>
      <c r="C165" s="5" t="s">
        <v>355</v>
      </c>
      <c r="D165" s="5" t="s">
        <v>356</v>
      </c>
      <c r="E165" s="5" t="s">
        <v>243</v>
      </c>
      <c r="F165" s="5" t="s">
        <v>383</v>
      </c>
      <c r="G165" s="5" t="s">
        <v>384</v>
      </c>
      <c r="H165" s="5" t="s">
        <v>359</v>
      </c>
      <c r="I165" s="5" t="s">
        <v>385</v>
      </c>
      <c r="J165" s="9">
        <v>46082</v>
      </c>
      <c r="K165" s="9">
        <v>46357</v>
      </c>
      <c r="L165" s="5" t="s">
        <v>361</v>
      </c>
      <c r="M165" s="5" t="s">
        <v>386</v>
      </c>
      <c r="N165" s="5">
        <v>70</v>
      </c>
      <c r="O165" s="5">
        <f t="shared" si="19"/>
        <v>70</v>
      </c>
      <c r="P165" s="5">
        <f t="shared" si="18"/>
        <v>0</v>
      </c>
      <c r="Q165" s="5">
        <v>1</v>
      </c>
      <c r="R165" s="5">
        <v>219</v>
      </c>
      <c r="S165" s="5">
        <v>548</v>
      </c>
      <c r="T165" s="5"/>
      <c r="U165" s="5"/>
      <c r="V165" s="5"/>
      <c r="W165" s="5"/>
      <c r="X165" s="5"/>
      <c r="Y165" s="5"/>
    </row>
    <row r="166" ht="75" spans="1:25">
      <c r="A166" s="5">
        <v>8</v>
      </c>
      <c r="B166" s="5" t="s">
        <v>354</v>
      </c>
      <c r="C166" s="5" t="s">
        <v>355</v>
      </c>
      <c r="D166" s="5" t="s">
        <v>356</v>
      </c>
      <c r="E166" s="5" t="s">
        <v>240</v>
      </c>
      <c r="F166" s="5" t="s">
        <v>387</v>
      </c>
      <c r="G166" s="5" t="s">
        <v>388</v>
      </c>
      <c r="H166" s="5" t="s">
        <v>359</v>
      </c>
      <c r="I166" s="5" t="s">
        <v>389</v>
      </c>
      <c r="J166" s="9">
        <v>46082</v>
      </c>
      <c r="K166" s="9">
        <v>46357</v>
      </c>
      <c r="L166" s="5" t="s">
        <v>361</v>
      </c>
      <c r="M166" s="5" t="s">
        <v>390</v>
      </c>
      <c r="N166" s="5">
        <v>90</v>
      </c>
      <c r="O166" s="5">
        <f t="shared" si="19"/>
        <v>90</v>
      </c>
      <c r="P166" s="5">
        <f t="shared" si="18"/>
        <v>0</v>
      </c>
      <c r="Q166" s="5">
        <v>1</v>
      </c>
      <c r="R166" s="5">
        <v>170</v>
      </c>
      <c r="S166" s="5">
        <v>425</v>
      </c>
      <c r="T166" s="5"/>
      <c r="U166" s="5"/>
      <c r="V166" s="5"/>
      <c r="W166" s="5"/>
      <c r="X166" s="5"/>
      <c r="Y166" s="5"/>
    </row>
    <row r="167" ht="75" spans="1:25">
      <c r="A167" s="5">
        <v>9</v>
      </c>
      <c r="B167" s="5" t="s">
        <v>354</v>
      </c>
      <c r="C167" s="5" t="s">
        <v>355</v>
      </c>
      <c r="D167" s="5" t="s">
        <v>356</v>
      </c>
      <c r="E167" s="5" t="s">
        <v>242</v>
      </c>
      <c r="F167" s="5" t="s">
        <v>391</v>
      </c>
      <c r="G167" s="5" t="s">
        <v>392</v>
      </c>
      <c r="H167" s="5" t="s">
        <v>359</v>
      </c>
      <c r="I167" s="5" t="s">
        <v>393</v>
      </c>
      <c r="J167" s="9">
        <v>46082</v>
      </c>
      <c r="K167" s="9">
        <v>46357</v>
      </c>
      <c r="L167" s="5" t="s">
        <v>361</v>
      </c>
      <c r="M167" s="5" t="s">
        <v>394</v>
      </c>
      <c r="N167" s="5">
        <v>45</v>
      </c>
      <c r="O167" s="5">
        <f t="shared" si="19"/>
        <v>45</v>
      </c>
      <c r="P167" s="5">
        <f t="shared" si="18"/>
        <v>0</v>
      </c>
      <c r="Q167" s="5">
        <v>1</v>
      </c>
      <c r="R167" s="5">
        <v>183</v>
      </c>
      <c r="S167" s="5">
        <v>458</v>
      </c>
      <c r="T167" s="5"/>
      <c r="U167" s="5"/>
      <c r="V167" s="5"/>
      <c r="W167" s="5"/>
      <c r="X167" s="5"/>
      <c r="Y167" s="5"/>
    </row>
    <row r="168" ht="75" spans="1:25">
      <c r="A168" s="5">
        <v>10</v>
      </c>
      <c r="B168" s="5" t="s">
        <v>354</v>
      </c>
      <c r="C168" s="5" t="s">
        <v>355</v>
      </c>
      <c r="D168" s="5" t="s">
        <v>356</v>
      </c>
      <c r="E168" s="5" t="s">
        <v>172</v>
      </c>
      <c r="F168" s="5" t="s">
        <v>395</v>
      </c>
      <c r="G168" s="5" t="s">
        <v>396</v>
      </c>
      <c r="H168" s="5" t="s">
        <v>359</v>
      </c>
      <c r="I168" s="5" t="s">
        <v>397</v>
      </c>
      <c r="J168" s="9">
        <v>46082</v>
      </c>
      <c r="K168" s="9">
        <v>46357</v>
      </c>
      <c r="L168" s="5" t="s">
        <v>361</v>
      </c>
      <c r="M168" s="5" t="s">
        <v>398</v>
      </c>
      <c r="N168" s="5">
        <v>35</v>
      </c>
      <c r="O168" s="5">
        <f t="shared" si="19"/>
        <v>35</v>
      </c>
      <c r="P168" s="5">
        <f t="shared" si="18"/>
        <v>0</v>
      </c>
      <c r="Q168" s="5">
        <v>1</v>
      </c>
      <c r="R168" s="5">
        <v>92</v>
      </c>
      <c r="S168" s="5">
        <v>230</v>
      </c>
      <c r="T168" s="5"/>
      <c r="U168" s="5"/>
      <c r="V168" s="5"/>
      <c r="W168" s="5"/>
      <c r="X168" s="5"/>
      <c r="Y168" s="5"/>
    </row>
    <row r="169" ht="75" spans="1:25">
      <c r="A169" s="5">
        <v>11</v>
      </c>
      <c r="B169" s="5" t="s">
        <v>354</v>
      </c>
      <c r="C169" s="5" t="s">
        <v>355</v>
      </c>
      <c r="D169" s="5" t="s">
        <v>356</v>
      </c>
      <c r="E169" s="5" t="s">
        <v>146</v>
      </c>
      <c r="F169" s="5" t="s">
        <v>399</v>
      </c>
      <c r="G169" s="5" t="s">
        <v>400</v>
      </c>
      <c r="H169" s="5" t="s">
        <v>359</v>
      </c>
      <c r="I169" s="5" t="s">
        <v>401</v>
      </c>
      <c r="J169" s="9">
        <v>46082</v>
      </c>
      <c r="K169" s="9">
        <v>46357</v>
      </c>
      <c r="L169" s="5" t="s">
        <v>361</v>
      </c>
      <c r="M169" s="5" t="s">
        <v>402</v>
      </c>
      <c r="N169" s="5">
        <v>90</v>
      </c>
      <c r="O169" s="5">
        <f t="shared" si="19"/>
        <v>90</v>
      </c>
      <c r="P169" s="5">
        <f t="shared" si="18"/>
        <v>0</v>
      </c>
      <c r="Q169" s="5">
        <v>1</v>
      </c>
      <c r="R169" s="5">
        <v>390</v>
      </c>
      <c r="S169" s="5">
        <v>997</v>
      </c>
      <c r="T169" s="5"/>
      <c r="U169" s="5"/>
      <c r="V169" s="5"/>
      <c r="W169" s="5"/>
      <c r="X169" s="5"/>
      <c r="Y169" s="5"/>
    </row>
    <row r="170" ht="75" spans="1:25">
      <c r="A170" s="5">
        <v>12</v>
      </c>
      <c r="B170" s="5" t="s">
        <v>354</v>
      </c>
      <c r="C170" s="5" t="s">
        <v>355</v>
      </c>
      <c r="D170" s="5" t="s">
        <v>356</v>
      </c>
      <c r="E170" s="5" t="s">
        <v>403</v>
      </c>
      <c r="F170" s="5"/>
      <c r="G170" s="5" t="s">
        <v>404</v>
      </c>
      <c r="H170" s="5" t="s">
        <v>405</v>
      </c>
      <c r="I170" s="5" t="s">
        <v>403</v>
      </c>
      <c r="J170" s="9">
        <v>46082</v>
      </c>
      <c r="K170" s="9">
        <v>46357</v>
      </c>
      <c r="L170" s="5" t="s">
        <v>361</v>
      </c>
      <c r="M170" s="5" t="s">
        <v>406</v>
      </c>
      <c r="N170" s="5">
        <v>180</v>
      </c>
      <c r="O170" s="5">
        <f t="shared" si="19"/>
        <v>180</v>
      </c>
      <c r="P170" s="5">
        <f t="shared" si="18"/>
        <v>0</v>
      </c>
      <c r="Q170" s="5">
        <v>60</v>
      </c>
      <c r="R170" s="5">
        <v>5800</v>
      </c>
      <c r="S170" s="5">
        <v>16000</v>
      </c>
      <c r="T170" s="5"/>
      <c r="U170" s="5"/>
      <c r="V170" s="5"/>
      <c r="W170" s="5"/>
      <c r="X170" s="5"/>
      <c r="Y170" s="5"/>
    </row>
    <row r="171" ht="75" spans="1:25">
      <c r="A171" s="5">
        <v>13</v>
      </c>
      <c r="B171" s="5" t="s">
        <v>354</v>
      </c>
      <c r="C171" s="5" t="s">
        <v>355</v>
      </c>
      <c r="D171" s="5" t="s">
        <v>356</v>
      </c>
      <c r="E171" s="5" t="s">
        <v>151</v>
      </c>
      <c r="F171" s="5" t="s">
        <v>407</v>
      </c>
      <c r="G171" s="5" t="s">
        <v>408</v>
      </c>
      <c r="H171" s="5" t="s">
        <v>359</v>
      </c>
      <c r="I171" s="5" t="s">
        <v>409</v>
      </c>
      <c r="J171" s="9">
        <v>46082</v>
      </c>
      <c r="K171" s="9">
        <v>46357</v>
      </c>
      <c r="L171" s="5" t="s">
        <v>361</v>
      </c>
      <c r="M171" s="5" t="s">
        <v>410</v>
      </c>
      <c r="N171" s="5">
        <v>160</v>
      </c>
      <c r="O171" s="5">
        <f t="shared" si="19"/>
        <v>160</v>
      </c>
      <c r="P171" s="5">
        <f t="shared" si="18"/>
        <v>0</v>
      </c>
      <c r="Q171" s="5">
        <v>1</v>
      </c>
      <c r="R171" s="5">
        <v>370</v>
      </c>
      <c r="S171" s="5">
        <v>932</v>
      </c>
      <c r="T171" s="5"/>
      <c r="U171" s="5"/>
      <c r="V171" s="5"/>
      <c r="W171" s="5"/>
      <c r="X171" s="5"/>
      <c r="Y171" s="5"/>
    </row>
    <row r="172" ht="75" spans="1:25">
      <c r="A172" s="5">
        <v>14</v>
      </c>
      <c r="B172" s="5" t="s">
        <v>354</v>
      </c>
      <c r="C172" s="5" t="s">
        <v>355</v>
      </c>
      <c r="D172" s="5" t="s">
        <v>356</v>
      </c>
      <c r="E172" s="5" t="s">
        <v>135</v>
      </c>
      <c r="F172" s="5" t="s">
        <v>411</v>
      </c>
      <c r="G172" s="5" t="s">
        <v>412</v>
      </c>
      <c r="H172" s="5" t="s">
        <v>359</v>
      </c>
      <c r="I172" s="5" t="s">
        <v>413</v>
      </c>
      <c r="J172" s="9">
        <v>46082</v>
      </c>
      <c r="K172" s="9">
        <v>46357</v>
      </c>
      <c r="L172" s="5" t="s">
        <v>361</v>
      </c>
      <c r="M172" s="5" t="s">
        <v>414</v>
      </c>
      <c r="N172" s="5">
        <v>80</v>
      </c>
      <c r="O172" s="5">
        <f t="shared" si="19"/>
        <v>80</v>
      </c>
      <c r="P172" s="5">
        <f t="shared" si="18"/>
        <v>0</v>
      </c>
      <c r="Q172" s="5">
        <v>1</v>
      </c>
      <c r="R172" s="5">
        <v>158</v>
      </c>
      <c r="S172" s="5">
        <v>397</v>
      </c>
      <c r="T172" s="5"/>
      <c r="U172" s="5"/>
      <c r="V172" s="5"/>
      <c r="W172" s="5"/>
      <c r="X172" s="5"/>
      <c r="Y172" s="5"/>
    </row>
    <row r="173" ht="75" spans="1:25">
      <c r="A173" s="5">
        <v>15</v>
      </c>
      <c r="B173" s="5" t="s">
        <v>354</v>
      </c>
      <c r="C173" s="5" t="s">
        <v>355</v>
      </c>
      <c r="D173" s="5" t="s">
        <v>356</v>
      </c>
      <c r="E173" s="5" t="s">
        <v>135</v>
      </c>
      <c r="F173" s="5" t="s">
        <v>415</v>
      </c>
      <c r="G173" s="5" t="s">
        <v>416</v>
      </c>
      <c r="H173" s="5" t="s">
        <v>359</v>
      </c>
      <c r="I173" s="5" t="s">
        <v>417</v>
      </c>
      <c r="J173" s="9">
        <v>46082</v>
      </c>
      <c r="K173" s="9">
        <v>46357</v>
      </c>
      <c r="L173" s="5" t="s">
        <v>361</v>
      </c>
      <c r="M173" s="5" t="s">
        <v>418</v>
      </c>
      <c r="N173" s="5">
        <v>50</v>
      </c>
      <c r="O173" s="5">
        <f t="shared" si="19"/>
        <v>50</v>
      </c>
      <c r="P173" s="5">
        <f t="shared" si="18"/>
        <v>0</v>
      </c>
      <c r="Q173" s="5">
        <v>1</v>
      </c>
      <c r="R173" s="5">
        <v>172</v>
      </c>
      <c r="S173" s="5">
        <v>430</v>
      </c>
      <c r="T173" s="5"/>
      <c r="U173" s="5"/>
      <c r="V173" s="5"/>
      <c r="W173" s="5"/>
      <c r="X173" s="5"/>
      <c r="Y173" s="5"/>
    </row>
    <row r="174" ht="93.75" spans="1:25">
      <c r="A174" s="5">
        <v>16</v>
      </c>
      <c r="B174" s="5" t="s">
        <v>354</v>
      </c>
      <c r="C174" s="5" t="s">
        <v>355</v>
      </c>
      <c r="D174" s="5" t="s">
        <v>356</v>
      </c>
      <c r="E174" s="5" t="s">
        <v>168</v>
      </c>
      <c r="F174" s="5" t="s">
        <v>419</v>
      </c>
      <c r="G174" s="5" t="s">
        <v>372</v>
      </c>
      <c r="H174" s="5" t="s">
        <v>359</v>
      </c>
      <c r="I174" s="5" t="s">
        <v>168</v>
      </c>
      <c r="J174" s="9">
        <v>46082</v>
      </c>
      <c r="K174" s="9">
        <v>46357</v>
      </c>
      <c r="L174" s="5" t="s">
        <v>361</v>
      </c>
      <c r="M174" s="5" t="s">
        <v>420</v>
      </c>
      <c r="N174" s="5">
        <v>480</v>
      </c>
      <c r="O174" s="5">
        <f t="shared" si="19"/>
        <v>480</v>
      </c>
      <c r="P174" s="5">
        <f t="shared" si="18"/>
        <v>0</v>
      </c>
      <c r="Q174" s="5">
        <v>5</v>
      </c>
      <c r="R174" s="5">
        <v>987</v>
      </c>
      <c r="S174" s="5">
        <v>2469</v>
      </c>
      <c r="T174" s="5"/>
      <c r="U174" s="5"/>
      <c r="V174" s="5"/>
      <c r="W174" s="5"/>
      <c r="X174" s="5"/>
      <c r="Y174" s="5"/>
    </row>
    <row r="175" ht="75" spans="1:25">
      <c r="A175" s="5">
        <v>17</v>
      </c>
      <c r="B175" s="5" t="s">
        <v>354</v>
      </c>
      <c r="C175" s="5" t="s">
        <v>355</v>
      </c>
      <c r="D175" s="5" t="s">
        <v>356</v>
      </c>
      <c r="E175" s="5" t="s">
        <v>238</v>
      </c>
      <c r="F175" s="5" t="s">
        <v>421</v>
      </c>
      <c r="G175" s="5" t="s">
        <v>422</v>
      </c>
      <c r="H175" s="5" t="s">
        <v>359</v>
      </c>
      <c r="I175" s="5" t="s">
        <v>423</v>
      </c>
      <c r="J175" s="9">
        <v>46082</v>
      </c>
      <c r="K175" s="9">
        <v>46357</v>
      </c>
      <c r="L175" s="5" t="s">
        <v>361</v>
      </c>
      <c r="M175" s="5" t="s">
        <v>424</v>
      </c>
      <c r="N175" s="5">
        <v>300</v>
      </c>
      <c r="O175" s="5">
        <f t="shared" si="19"/>
        <v>300</v>
      </c>
      <c r="P175" s="5">
        <f t="shared" si="18"/>
        <v>0</v>
      </c>
      <c r="Q175" s="5">
        <v>1</v>
      </c>
      <c r="R175" s="5">
        <v>440</v>
      </c>
      <c r="S175" s="5">
        <v>1102</v>
      </c>
      <c r="T175" s="5"/>
      <c r="U175" s="5"/>
      <c r="V175" s="5"/>
      <c r="W175" s="5"/>
      <c r="X175" s="5"/>
      <c r="Y175" s="5"/>
    </row>
    <row r="176" ht="75" spans="1:25">
      <c r="A176" s="5">
        <v>18</v>
      </c>
      <c r="B176" s="5" t="s">
        <v>354</v>
      </c>
      <c r="C176" s="5" t="s">
        <v>355</v>
      </c>
      <c r="D176" s="5" t="s">
        <v>356</v>
      </c>
      <c r="E176" s="5" t="s">
        <v>239</v>
      </c>
      <c r="F176" s="5" t="s">
        <v>425</v>
      </c>
      <c r="G176" s="5" t="s">
        <v>426</v>
      </c>
      <c r="H176" s="5" t="s">
        <v>359</v>
      </c>
      <c r="I176" s="5" t="s">
        <v>427</v>
      </c>
      <c r="J176" s="9">
        <v>46082</v>
      </c>
      <c r="K176" s="9">
        <v>46357</v>
      </c>
      <c r="L176" s="5" t="s">
        <v>361</v>
      </c>
      <c r="M176" s="5" t="s">
        <v>428</v>
      </c>
      <c r="N176" s="5">
        <v>220</v>
      </c>
      <c r="O176" s="5">
        <f t="shared" si="19"/>
        <v>220</v>
      </c>
      <c r="P176" s="5">
        <f t="shared" si="18"/>
        <v>0</v>
      </c>
      <c r="Q176" s="5">
        <v>1</v>
      </c>
      <c r="R176" s="5">
        <v>350</v>
      </c>
      <c r="S176" s="5">
        <v>842</v>
      </c>
      <c r="T176" s="5"/>
      <c r="U176" s="5"/>
      <c r="V176" s="5"/>
      <c r="W176" s="5"/>
      <c r="X176" s="5"/>
      <c r="Y176" s="5"/>
    </row>
    <row r="177" ht="93.75" spans="1:25">
      <c r="A177" s="5">
        <v>19</v>
      </c>
      <c r="B177" s="5" t="s">
        <v>354</v>
      </c>
      <c r="C177" s="5" t="s">
        <v>355</v>
      </c>
      <c r="D177" s="5" t="s">
        <v>356</v>
      </c>
      <c r="E177" s="5" t="s">
        <v>240</v>
      </c>
      <c r="F177" s="5" t="s">
        <v>429</v>
      </c>
      <c r="G177" s="5" t="s">
        <v>430</v>
      </c>
      <c r="H177" s="5" t="s">
        <v>359</v>
      </c>
      <c r="I177" s="5" t="s">
        <v>431</v>
      </c>
      <c r="J177" s="9">
        <v>46082</v>
      </c>
      <c r="K177" s="9">
        <v>46357</v>
      </c>
      <c r="L177" s="5" t="s">
        <v>361</v>
      </c>
      <c r="M177" s="5" t="s">
        <v>432</v>
      </c>
      <c r="N177" s="5">
        <v>150</v>
      </c>
      <c r="O177" s="5">
        <f t="shared" si="19"/>
        <v>150</v>
      </c>
      <c r="P177" s="5">
        <f t="shared" ref="P177:P212" si="20">N177-O177</f>
        <v>0</v>
      </c>
      <c r="Q177" s="5">
        <v>1</v>
      </c>
      <c r="R177" s="5">
        <v>258</v>
      </c>
      <c r="S177" s="5">
        <v>647</v>
      </c>
      <c r="T177" s="5"/>
      <c r="U177" s="5"/>
      <c r="V177" s="5"/>
      <c r="W177" s="5"/>
      <c r="X177" s="5"/>
      <c r="Y177" s="5"/>
    </row>
    <row r="178" ht="75" spans="1:25">
      <c r="A178" s="5">
        <v>20</v>
      </c>
      <c r="B178" s="5" t="s">
        <v>354</v>
      </c>
      <c r="C178" s="5" t="s">
        <v>355</v>
      </c>
      <c r="D178" s="5" t="s">
        <v>356</v>
      </c>
      <c r="E178" s="5" t="s">
        <v>151</v>
      </c>
      <c r="F178" s="5" t="s">
        <v>433</v>
      </c>
      <c r="G178" s="5" t="s">
        <v>434</v>
      </c>
      <c r="H178" s="5" t="s">
        <v>359</v>
      </c>
      <c r="I178" s="5" t="s">
        <v>435</v>
      </c>
      <c r="J178" s="9">
        <v>46082</v>
      </c>
      <c r="K178" s="9">
        <v>46357</v>
      </c>
      <c r="L178" s="5" t="s">
        <v>361</v>
      </c>
      <c r="M178" s="5" t="s">
        <v>436</v>
      </c>
      <c r="N178" s="5">
        <v>160</v>
      </c>
      <c r="O178" s="5">
        <f t="shared" si="19"/>
        <v>160</v>
      </c>
      <c r="P178" s="5">
        <f t="shared" si="20"/>
        <v>0</v>
      </c>
      <c r="Q178" s="5">
        <v>1</v>
      </c>
      <c r="R178" s="5">
        <v>172</v>
      </c>
      <c r="S178" s="5">
        <v>432</v>
      </c>
      <c r="T178" s="5"/>
      <c r="U178" s="5"/>
      <c r="V178" s="5"/>
      <c r="W178" s="5"/>
      <c r="X178" s="5"/>
      <c r="Y178" s="5"/>
    </row>
    <row r="179" ht="75" spans="1:25">
      <c r="A179" s="5">
        <v>21</v>
      </c>
      <c r="B179" s="5" t="s">
        <v>354</v>
      </c>
      <c r="C179" s="5" t="s">
        <v>355</v>
      </c>
      <c r="D179" s="5" t="s">
        <v>356</v>
      </c>
      <c r="E179" s="5" t="s">
        <v>151</v>
      </c>
      <c r="F179" s="5" t="s">
        <v>437</v>
      </c>
      <c r="G179" s="5" t="s">
        <v>438</v>
      </c>
      <c r="H179" s="5" t="s">
        <v>359</v>
      </c>
      <c r="I179" s="5" t="s">
        <v>439</v>
      </c>
      <c r="J179" s="9">
        <v>46082</v>
      </c>
      <c r="K179" s="9">
        <v>46357</v>
      </c>
      <c r="L179" s="5" t="s">
        <v>361</v>
      </c>
      <c r="M179" s="5" t="s">
        <v>440</v>
      </c>
      <c r="N179" s="5">
        <v>180</v>
      </c>
      <c r="O179" s="5">
        <f t="shared" si="19"/>
        <v>180</v>
      </c>
      <c r="P179" s="5">
        <f t="shared" si="20"/>
        <v>0</v>
      </c>
      <c r="Q179" s="5">
        <v>1</v>
      </c>
      <c r="R179" s="5">
        <v>240</v>
      </c>
      <c r="S179" s="5">
        <v>638</v>
      </c>
      <c r="T179" s="5"/>
      <c r="U179" s="5"/>
      <c r="V179" s="5"/>
      <c r="W179" s="5"/>
      <c r="X179" s="5"/>
      <c r="Y179" s="5"/>
    </row>
    <row r="180" ht="75" spans="1:25">
      <c r="A180" s="5">
        <v>22</v>
      </c>
      <c r="B180" s="5" t="s">
        <v>354</v>
      </c>
      <c r="C180" s="5" t="s">
        <v>355</v>
      </c>
      <c r="D180" s="5" t="s">
        <v>356</v>
      </c>
      <c r="E180" s="5" t="s">
        <v>151</v>
      </c>
      <c r="F180" s="5" t="s">
        <v>441</v>
      </c>
      <c r="G180" s="5" t="s">
        <v>442</v>
      </c>
      <c r="H180" s="5" t="s">
        <v>359</v>
      </c>
      <c r="I180" s="5" t="s">
        <v>443</v>
      </c>
      <c r="J180" s="9">
        <v>46082</v>
      </c>
      <c r="K180" s="9">
        <v>46357</v>
      </c>
      <c r="L180" s="5" t="s">
        <v>361</v>
      </c>
      <c r="M180" s="5" t="s">
        <v>444</v>
      </c>
      <c r="N180" s="5">
        <v>160</v>
      </c>
      <c r="O180" s="5">
        <f t="shared" si="19"/>
        <v>160</v>
      </c>
      <c r="P180" s="5">
        <f t="shared" si="20"/>
        <v>0</v>
      </c>
      <c r="Q180" s="5">
        <v>1</v>
      </c>
      <c r="R180" s="5">
        <v>370</v>
      </c>
      <c r="S180" s="5">
        <v>936</v>
      </c>
      <c r="T180" s="5"/>
      <c r="U180" s="5"/>
      <c r="V180" s="5"/>
      <c r="W180" s="5"/>
      <c r="X180" s="5"/>
      <c r="Y180" s="5"/>
    </row>
    <row r="181" ht="93.75" spans="1:25">
      <c r="A181" s="5">
        <v>23</v>
      </c>
      <c r="B181" s="5" t="s">
        <v>354</v>
      </c>
      <c r="C181" s="5" t="s">
        <v>355</v>
      </c>
      <c r="D181" s="5" t="s">
        <v>356</v>
      </c>
      <c r="E181" s="5" t="s">
        <v>242</v>
      </c>
      <c r="F181" s="5" t="s">
        <v>445</v>
      </c>
      <c r="G181" s="5" t="s">
        <v>446</v>
      </c>
      <c r="H181" s="5" t="s">
        <v>359</v>
      </c>
      <c r="I181" s="5" t="s">
        <v>447</v>
      </c>
      <c r="J181" s="9">
        <v>46082</v>
      </c>
      <c r="K181" s="9">
        <v>46357</v>
      </c>
      <c r="L181" s="5" t="s">
        <v>361</v>
      </c>
      <c r="M181" s="5" t="s">
        <v>448</v>
      </c>
      <c r="N181" s="5">
        <v>90</v>
      </c>
      <c r="O181" s="5">
        <v>90</v>
      </c>
      <c r="P181" s="5">
        <f t="shared" si="20"/>
        <v>0</v>
      </c>
      <c r="Q181" s="5">
        <v>1</v>
      </c>
      <c r="R181" s="5">
        <v>126</v>
      </c>
      <c r="S181" s="5">
        <v>387</v>
      </c>
      <c r="T181" s="5"/>
      <c r="U181" s="5"/>
      <c r="V181" s="5"/>
      <c r="W181" s="5"/>
      <c r="X181" s="5"/>
      <c r="Y181" s="5"/>
    </row>
    <row r="182" ht="75" spans="1:25">
      <c r="A182" s="5">
        <v>24</v>
      </c>
      <c r="B182" s="5" t="s">
        <v>354</v>
      </c>
      <c r="C182" s="5" t="s">
        <v>355</v>
      </c>
      <c r="D182" s="5" t="s">
        <v>356</v>
      </c>
      <c r="E182" s="5" t="s">
        <v>246</v>
      </c>
      <c r="F182" s="5" t="s">
        <v>449</v>
      </c>
      <c r="G182" s="5" t="s">
        <v>450</v>
      </c>
      <c r="H182" s="5" t="s">
        <v>359</v>
      </c>
      <c r="I182" s="5" t="s">
        <v>451</v>
      </c>
      <c r="J182" s="9">
        <v>46082</v>
      </c>
      <c r="K182" s="9">
        <v>46357</v>
      </c>
      <c r="L182" s="5" t="s">
        <v>361</v>
      </c>
      <c r="M182" s="5" t="s">
        <v>452</v>
      </c>
      <c r="N182" s="5">
        <v>290</v>
      </c>
      <c r="O182" s="5">
        <f>N182</f>
        <v>290</v>
      </c>
      <c r="P182" s="5">
        <f t="shared" si="20"/>
        <v>0</v>
      </c>
      <c r="Q182" s="5">
        <v>1</v>
      </c>
      <c r="R182" s="5">
        <v>223</v>
      </c>
      <c r="S182" s="5">
        <v>746</v>
      </c>
      <c r="T182" s="5"/>
      <c r="U182" s="5"/>
      <c r="V182" s="5"/>
      <c r="W182" s="5"/>
      <c r="X182" s="5"/>
      <c r="Y182" s="5"/>
    </row>
    <row r="183" ht="75" spans="1:25">
      <c r="A183" s="5">
        <v>25</v>
      </c>
      <c r="B183" s="5" t="s">
        <v>354</v>
      </c>
      <c r="C183" s="5" t="s">
        <v>355</v>
      </c>
      <c r="D183" s="5" t="s">
        <v>356</v>
      </c>
      <c r="E183" s="5" t="s">
        <v>247</v>
      </c>
      <c r="F183" s="5" t="s">
        <v>453</v>
      </c>
      <c r="G183" s="5" t="s">
        <v>454</v>
      </c>
      <c r="H183" s="5" t="s">
        <v>359</v>
      </c>
      <c r="I183" s="5" t="s">
        <v>455</v>
      </c>
      <c r="J183" s="9">
        <v>46082</v>
      </c>
      <c r="K183" s="9">
        <v>46357</v>
      </c>
      <c r="L183" s="5" t="s">
        <v>361</v>
      </c>
      <c r="M183" s="5" t="s">
        <v>456</v>
      </c>
      <c r="N183" s="5">
        <v>90</v>
      </c>
      <c r="O183" s="5">
        <f>N183</f>
        <v>90</v>
      </c>
      <c r="P183" s="5">
        <f t="shared" si="20"/>
        <v>0</v>
      </c>
      <c r="Q183" s="5">
        <v>1</v>
      </c>
      <c r="R183" s="5">
        <v>65</v>
      </c>
      <c r="S183" s="5">
        <v>189</v>
      </c>
      <c r="T183" s="5"/>
      <c r="U183" s="5"/>
      <c r="V183" s="5"/>
      <c r="W183" s="5"/>
      <c r="X183" s="5"/>
      <c r="Y183" s="5"/>
    </row>
    <row r="184" ht="75" spans="1:25">
      <c r="A184" s="5">
        <v>26</v>
      </c>
      <c r="B184" s="5" t="s">
        <v>354</v>
      </c>
      <c r="C184" s="5" t="s">
        <v>355</v>
      </c>
      <c r="D184" s="5" t="s">
        <v>356</v>
      </c>
      <c r="E184" s="5" t="s">
        <v>161</v>
      </c>
      <c r="F184" s="5" t="s">
        <v>457</v>
      </c>
      <c r="G184" s="5" t="s">
        <v>458</v>
      </c>
      <c r="H184" s="5" t="s">
        <v>359</v>
      </c>
      <c r="I184" s="5" t="s">
        <v>459</v>
      </c>
      <c r="J184" s="9">
        <v>46082</v>
      </c>
      <c r="K184" s="9">
        <v>46357</v>
      </c>
      <c r="L184" s="5" t="s">
        <v>361</v>
      </c>
      <c r="M184" s="5" t="s">
        <v>460</v>
      </c>
      <c r="N184" s="5">
        <v>70</v>
      </c>
      <c r="O184" s="5">
        <v>70</v>
      </c>
      <c r="P184" s="5">
        <f t="shared" si="20"/>
        <v>0</v>
      </c>
      <c r="Q184" s="5">
        <v>1</v>
      </c>
      <c r="R184" s="5">
        <v>60</v>
      </c>
      <c r="S184" s="5">
        <v>150</v>
      </c>
      <c r="T184" s="5"/>
      <c r="U184" s="5"/>
      <c r="V184" s="5"/>
      <c r="W184" s="5"/>
      <c r="X184" s="5"/>
      <c r="Y184" s="5"/>
    </row>
    <row r="185" ht="75" spans="1:25">
      <c r="A185" s="5">
        <v>27</v>
      </c>
      <c r="B185" s="5" t="s">
        <v>354</v>
      </c>
      <c r="C185" s="5" t="s">
        <v>355</v>
      </c>
      <c r="D185" s="5" t="s">
        <v>356</v>
      </c>
      <c r="E185" s="5" t="s">
        <v>146</v>
      </c>
      <c r="F185" s="5" t="s">
        <v>461</v>
      </c>
      <c r="G185" s="5" t="s">
        <v>462</v>
      </c>
      <c r="H185" s="5" t="s">
        <v>359</v>
      </c>
      <c r="I185" s="5" t="s">
        <v>463</v>
      </c>
      <c r="J185" s="9">
        <v>46082</v>
      </c>
      <c r="K185" s="9">
        <v>46357</v>
      </c>
      <c r="L185" s="5" t="s">
        <v>361</v>
      </c>
      <c r="M185" s="5" t="s">
        <v>464</v>
      </c>
      <c r="N185" s="5">
        <v>270</v>
      </c>
      <c r="O185" s="5">
        <v>270</v>
      </c>
      <c r="P185" s="5">
        <f t="shared" si="20"/>
        <v>0</v>
      </c>
      <c r="Q185" s="5">
        <v>1</v>
      </c>
      <c r="R185" s="5">
        <v>375</v>
      </c>
      <c r="S185" s="5">
        <v>986</v>
      </c>
      <c r="T185" s="5"/>
      <c r="U185" s="5"/>
      <c r="V185" s="5"/>
      <c r="W185" s="5"/>
      <c r="X185" s="5"/>
      <c r="Y185" s="5"/>
    </row>
    <row r="186" ht="75" spans="1:25">
      <c r="A186" s="5">
        <v>28</v>
      </c>
      <c r="B186" s="5" t="s">
        <v>354</v>
      </c>
      <c r="C186" s="5" t="s">
        <v>355</v>
      </c>
      <c r="D186" s="5" t="s">
        <v>356</v>
      </c>
      <c r="E186" s="5" t="s">
        <v>465</v>
      </c>
      <c r="F186" s="5" t="s">
        <v>466</v>
      </c>
      <c r="G186" s="5" t="s">
        <v>467</v>
      </c>
      <c r="H186" s="5" t="s">
        <v>359</v>
      </c>
      <c r="I186" s="5" t="s">
        <v>468</v>
      </c>
      <c r="J186" s="9">
        <v>46082</v>
      </c>
      <c r="K186" s="9">
        <v>46357</v>
      </c>
      <c r="L186" s="5" t="s">
        <v>361</v>
      </c>
      <c r="M186" s="5" t="s">
        <v>469</v>
      </c>
      <c r="N186" s="5">
        <v>150</v>
      </c>
      <c r="O186" s="5">
        <v>150</v>
      </c>
      <c r="P186" s="5">
        <f t="shared" si="20"/>
        <v>0</v>
      </c>
      <c r="Q186" s="5">
        <v>1</v>
      </c>
      <c r="R186" s="5">
        <v>378</v>
      </c>
      <c r="S186" s="5">
        <v>998</v>
      </c>
      <c r="T186" s="5"/>
      <c r="U186" s="5"/>
      <c r="V186" s="5"/>
      <c r="W186" s="5"/>
      <c r="X186" s="5"/>
      <c r="Y186" s="5"/>
    </row>
    <row r="187" ht="75" spans="1:25">
      <c r="A187" s="5">
        <v>29</v>
      </c>
      <c r="B187" s="5" t="s">
        <v>354</v>
      </c>
      <c r="C187" s="5" t="s">
        <v>355</v>
      </c>
      <c r="D187" s="5" t="s">
        <v>356</v>
      </c>
      <c r="E187" s="5" t="s">
        <v>465</v>
      </c>
      <c r="F187" s="5" t="s">
        <v>470</v>
      </c>
      <c r="G187" s="5" t="s">
        <v>471</v>
      </c>
      <c r="H187" s="5" t="s">
        <v>359</v>
      </c>
      <c r="I187" s="5" t="s">
        <v>472</v>
      </c>
      <c r="J187" s="9">
        <v>46082</v>
      </c>
      <c r="K187" s="9">
        <v>46357</v>
      </c>
      <c r="L187" s="5" t="s">
        <v>361</v>
      </c>
      <c r="M187" s="5" t="s">
        <v>473</v>
      </c>
      <c r="N187" s="5">
        <v>20</v>
      </c>
      <c r="O187" s="5">
        <v>20</v>
      </c>
      <c r="P187" s="5">
        <f t="shared" si="20"/>
        <v>0</v>
      </c>
      <c r="Q187" s="5">
        <v>1</v>
      </c>
      <c r="R187" s="5">
        <v>280</v>
      </c>
      <c r="S187" s="5">
        <v>746</v>
      </c>
      <c r="T187" s="5"/>
      <c r="U187" s="5"/>
      <c r="V187" s="5"/>
      <c r="W187" s="5"/>
      <c r="X187" s="5"/>
      <c r="Y187" s="5"/>
    </row>
    <row r="188" ht="75" spans="1:25">
      <c r="A188" s="5">
        <v>30</v>
      </c>
      <c r="B188" s="5" t="s">
        <v>354</v>
      </c>
      <c r="C188" s="5" t="s">
        <v>355</v>
      </c>
      <c r="D188" s="5" t="s">
        <v>356</v>
      </c>
      <c r="E188" s="5" t="s">
        <v>151</v>
      </c>
      <c r="F188" s="5" t="s">
        <v>474</v>
      </c>
      <c r="G188" s="5" t="s">
        <v>475</v>
      </c>
      <c r="H188" s="5" t="s">
        <v>359</v>
      </c>
      <c r="I188" s="5" t="s">
        <v>476</v>
      </c>
      <c r="J188" s="9">
        <v>46082</v>
      </c>
      <c r="K188" s="9">
        <v>46357</v>
      </c>
      <c r="L188" s="5" t="s">
        <v>361</v>
      </c>
      <c r="M188" s="5" t="s">
        <v>477</v>
      </c>
      <c r="N188" s="5">
        <v>40</v>
      </c>
      <c r="O188" s="5">
        <v>40</v>
      </c>
      <c r="P188" s="5">
        <f t="shared" si="20"/>
        <v>0</v>
      </c>
      <c r="Q188" s="5">
        <v>1</v>
      </c>
      <c r="R188" s="5">
        <v>120</v>
      </c>
      <c r="S188" s="5">
        <v>282</v>
      </c>
      <c r="T188" s="5"/>
      <c r="U188" s="5"/>
      <c r="V188" s="5"/>
      <c r="W188" s="5"/>
      <c r="X188" s="5"/>
      <c r="Y188" s="5"/>
    </row>
    <row r="189" ht="37.5" spans="1:25">
      <c r="A189" s="5" t="s">
        <v>478</v>
      </c>
      <c r="B189" s="5" t="s">
        <v>479</v>
      </c>
      <c r="C189" s="5"/>
      <c r="D189" s="5"/>
      <c r="E189" s="5"/>
      <c r="F189" s="5"/>
      <c r="G189" s="5"/>
      <c r="H189" s="5"/>
      <c r="I189" s="5"/>
      <c r="J189" s="9"/>
      <c r="K189" s="9"/>
      <c r="L189" s="5"/>
      <c r="M189" s="5"/>
      <c r="N189" s="5">
        <f>SUM(N190:N213)</f>
        <v>2014</v>
      </c>
      <c r="O189" s="5">
        <f t="shared" ref="O189:V189" si="21">SUM(O190:O213)</f>
        <v>2014</v>
      </c>
      <c r="P189" s="5">
        <f t="shared" si="21"/>
        <v>0</v>
      </c>
      <c r="Q189" s="5">
        <f t="shared" si="21"/>
        <v>0</v>
      </c>
      <c r="R189" s="5">
        <f t="shared" si="21"/>
        <v>0</v>
      </c>
      <c r="S189" s="5">
        <f t="shared" si="21"/>
        <v>6160</v>
      </c>
      <c r="T189" s="5">
        <f t="shared" si="21"/>
        <v>0</v>
      </c>
      <c r="U189" s="5">
        <f t="shared" si="21"/>
        <v>0</v>
      </c>
      <c r="V189" s="5">
        <f t="shared" si="21"/>
        <v>6160</v>
      </c>
      <c r="W189" s="5"/>
      <c r="X189" s="5"/>
      <c r="Y189" s="5"/>
    </row>
    <row r="190" ht="56.25" spans="1:25">
      <c r="A190" s="5">
        <v>1</v>
      </c>
      <c r="B190" s="5" t="s">
        <v>480</v>
      </c>
      <c r="C190" s="5" t="s">
        <v>481</v>
      </c>
      <c r="D190" s="5" t="s">
        <v>482</v>
      </c>
      <c r="E190" s="5" t="s">
        <v>483</v>
      </c>
      <c r="F190" s="5"/>
      <c r="G190" s="5" t="s">
        <v>484</v>
      </c>
      <c r="H190" s="5" t="s">
        <v>41</v>
      </c>
      <c r="I190" s="5" t="s">
        <v>483</v>
      </c>
      <c r="J190" s="9">
        <v>46082</v>
      </c>
      <c r="K190" s="9">
        <v>46357</v>
      </c>
      <c r="L190" s="5" t="s">
        <v>149</v>
      </c>
      <c r="M190" s="5"/>
      <c r="N190" s="5">
        <v>415</v>
      </c>
      <c r="O190" s="5">
        <v>415</v>
      </c>
      <c r="P190" s="5">
        <f t="shared" si="20"/>
        <v>0</v>
      </c>
      <c r="Q190" s="5"/>
      <c r="R190" s="5"/>
      <c r="S190" s="5">
        <v>830</v>
      </c>
      <c r="T190" s="5"/>
      <c r="U190" s="5"/>
      <c r="V190" s="5">
        <v>830</v>
      </c>
      <c r="W190" s="5"/>
      <c r="X190" s="5"/>
      <c r="Y190" s="5"/>
    </row>
    <row r="191" ht="243.75" spans="1:25">
      <c r="A191" s="5">
        <v>2</v>
      </c>
      <c r="B191" s="5" t="s">
        <v>480</v>
      </c>
      <c r="C191" s="5" t="s">
        <v>481</v>
      </c>
      <c r="D191" s="5" t="s">
        <v>485</v>
      </c>
      <c r="E191" s="5" t="s">
        <v>168</v>
      </c>
      <c r="F191" s="5"/>
      <c r="G191" s="5" t="s">
        <v>486</v>
      </c>
      <c r="H191" s="5" t="s">
        <v>41</v>
      </c>
      <c r="I191" s="5"/>
      <c r="J191" s="9">
        <v>46082</v>
      </c>
      <c r="K191" s="9">
        <v>46357</v>
      </c>
      <c r="L191" s="5" t="s">
        <v>149</v>
      </c>
      <c r="M191" s="5" t="s">
        <v>487</v>
      </c>
      <c r="N191" s="5">
        <v>84.9</v>
      </c>
      <c r="O191" s="5">
        <v>84.9</v>
      </c>
      <c r="P191" s="5">
        <f t="shared" si="20"/>
        <v>0</v>
      </c>
      <c r="Q191" s="5"/>
      <c r="R191" s="5"/>
      <c r="S191" s="8">
        <v>283</v>
      </c>
      <c r="T191" s="5"/>
      <c r="U191" s="5"/>
      <c r="V191" s="8">
        <v>283</v>
      </c>
      <c r="W191" s="5"/>
      <c r="X191" s="5"/>
      <c r="Y191" s="5"/>
    </row>
    <row r="192" ht="243.75" spans="1:25">
      <c r="A192" s="5">
        <v>3</v>
      </c>
      <c r="B192" s="5" t="s">
        <v>480</v>
      </c>
      <c r="C192" s="5" t="s">
        <v>481</v>
      </c>
      <c r="D192" s="5" t="s">
        <v>485</v>
      </c>
      <c r="E192" s="5" t="s">
        <v>161</v>
      </c>
      <c r="F192" s="5"/>
      <c r="G192" s="5" t="s">
        <v>486</v>
      </c>
      <c r="H192" s="5" t="s">
        <v>41</v>
      </c>
      <c r="I192" s="5"/>
      <c r="J192" s="9">
        <v>46082</v>
      </c>
      <c r="K192" s="9">
        <v>46357</v>
      </c>
      <c r="L192" s="5" t="s">
        <v>149</v>
      </c>
      <c r="M192" s="5" t="s">
        <v>487</v>
      </c>
      <c r="N192" s="5">
        <v>84.3</v>
      </c>
      <c r="O192" s="5">
        <v>84.3</v>
      </c>
      <c r="P192" s="5">
        <f t="shared" si="20"/>
        <v>0</v>
      </c>
      <c r="Q192" s="5"/>
      <c r="R192" s="5"/>
      <c r="S192" s="8">
        <v>281</v>
      </c>
      <c r="T192" s="5"/>
      <c r="U192" s="5"/>
      <c r="V192" s="8">
        <v>281</v>
      </c>
      <c r="W192" s="5"/>
      <c r="X192" s="5"/>
      <c r="Y192" s="5"/>
    </row>
    <row r="193" ht="243.75" spans="1:25">
      <c r="A193" s="5">
        <v>4</v>
      </c>
      <c r="B193" s="5" t="s">
        <v>480</v>
      </c>
      <c r="C193" s="5" t="s">
        <v>481</v>
      </c>
      <c r="D193" s="5" t="s">
        <v>485</v>
      </c>
      <c r="E193" s="5" t="s">
        <v>236</v>
      </c>
      <c r="F193" s="5"/>
      <c r="G193" s="5" t="s">
        <v>486</v>
      </c>
      <c r="H193" s="5" t="s">
        <v>41</v>
      </c>
      <c r="I193" s="5"/>
      <c r="J193" s="9">
        <v>46082</v>
      </c>
      <c r="K193" s="9">
        <v>46357</v>
      </c>
      <c r="L193" s="5" t="s">
        <v>149</v>
      </c>
      <c r="M193" s="5" t="s">
        <v>487</v>
      </c>
      <c r="N193" s="5">
        <v>42.3</v>
      </c>
      <c r="O193" s="5">
        <v>42.3</v>
      </c>
      <c r="P193" s="5">
        <f t="shared" si="20"/>
        <v>0</v>
      </c>
      <c r="Q193" s="5"/>
      <c r="R193" s="5"/>
      <c r="S193" s="8">
        <v>141</v>
      </c>
      <c r="T193" s="5"/>
      <c r="U193" s="5"/>
      <c r="V193" s="8">
        <v>141</v>
      </c>
      <c r="W193" s="5"/>
      <c r="X193" s="5"/>
      <c r="Y193" s="5"/>
    </row>
    <row r="194" ht="243.75" spans="1:25">
      <c r="A194" s="5">
        <v>5</v>
      </c>
      <c r="B194" s="5" t="s">
        <v>480</v>
      </c>
      <c r="C194" s="5" t="s">
        <v>481</v>
      </c>
      <c r="D194" s="5" t="s">
        <v>485</v>
      </c>
      <c r="E194" s="5" t="s">
        <v>237</v>
      </c>
      <c r="F194" s="5"/>
      <c r="G194" s="5" t="s">
        <v>486</v>
      </c>
      <c r="H194" s="5" t="s">
        <v>41</v>
      </c>
      <c r="I194" s="5"/>
      <c r="J194" s="9">
        <v>46082</v>
      </c>
      <c r="K194" s="9">
        <v>46357</v>
      </c>
      <c r="L194" s="5" t="s">
        <v>149</v>
      </c>
      <c r="M194" s="5" t="s">
        <v>487</v>
      </c>
      <c r="N194" s="5">
        <v>194.1</v>
      </c>
      <c r="O194" s="5">
        <v>194.1</v>
      </c>
      <c r="P194" s="5">
        <f t="shared" si="20"/>
        <v>0</v>
      </c>
      <c r="Q194" s="5"/>
      <c r="R194" s="5"/>
      <c r="S194" s="8">
        <v>647</v>
      </c>
      <c r="T194" s="5"/>
      <c r="U194" s="5"/>
      <c r="V194" s="8">
        <v>647</v>
      </c>
      <c r="W194" s="5"/>
      <c r="X194" s="5"/>
      <c r="Y194" s="5"/>
    </row>
    <row r="195" ht="243.75" spans="1:25">
      <c r="A195" s="5">
        <v>6</v>
      </c>
      <c r="B195" s="5" t="s">
        <v>480</v>
      </c>
      <c r="C195" s="5" t="s">
        <v>481</v>
      </c>
      <c r="D195" s="5" t="s">
        <v>485</v>
      </c>
      <c r="E195" s="5" t="s">
        <v>238</v>
      </c>
      <c r="F195" s="5"/>
      <c r="G195" s="5" t="s">
        <v>486</v>
      </c>
      <c r="H195" s="5" t="s">
        <v>41</v>
      </c>
      <c r="I195" s="5"/>
      <c r="J195" s="9">
        <v>46082</v>
      </c>
      <c r="K195" s="9">
        <v>46357</v>
      </c>
      <c r="L195" s="5" t="s">
        <v>149</v>
      </c>
      <c r="M195" s="5" t="s">
        <v>487</v>
      </c>
      <c r="N195" s="5">
        <v>84.9</v>
      </c>
      <c r="O195" s="5">
        <v>84.9</v>
      </c>
      <c r="P195" s="5">
        <f t="shared" si="20"/>
        <v>0</v>
      </c>
      <c r="Q195" s="5"/>
      <c r="R195" s="5"/>
      <c r="S195" s="8">
        <v>283</v>
      </c>
      <c r="T195" s="5"/>
      <c r="U195" s="5"/>
      <c r="V195" s="8">
        <v>283</v>
      </c>
      <c r="W195" s="5"/>
      <c r="X195" s="5"/>
      <c r="Y195" s="5"/>
    </row>
    <row r="196" ht="243.75" spans="1:25">
      <c r="A196" s="5">
        <v>7</v>
      </c>
      <c r="B196" s="5" t="s">
        <v>480</v>
      </c>
      <c r="C196" s="5" t="s">
        <v>481</v>
      </c>
      <c r="D196" s="5" t="s">
        <v>485</v>
      </c>
      <c r="E196" s="5" t="s">
        <v>146</v>
      </c>
      <c r="F196" s="5"/>
      <c r="G196" s="5" t="s">
        <v>486</v>
      </c>
      <c r="H196" s="5" t="s">
        <v>41</v>
      </c>
      <c r="I196" s="5"/>
      <c r="J196" s="9">
        <v>46082</v>
      </c>
      <c r="K196" s="9">
        <v>46357</v>
      </c>
      <c r="L196" s="5" t="s">
        <v>149</v>
      </c>
      <c r="M196" s="5" t="s">
        <v>487</v>
      </c>
      <c r="N196" s="5">
        <v>42.3</v>
      </c>
      <c r="O196" s="5">
        <v>42.3</v>
      </c>
      <c r="P196" s="5">
        <f t="shared" si="20"/>
        <v>0</v>
      </c>
      <c r="Q196" s="5"/>
      <c r="R196" s="5"/>
      <c r="S196" s="8">
        <v>141</v>
      </c>
      <c r="T196" s="5"/>
      <c r="U196" s="5"/>
      <c r="V196" s="8">
        <v>141</v>
      </c>
      <c r="W196" s="5"/>
      <c r="X196" s="5"/>
      <c r="Y196" s="5"/>
    </row>
    <row r="197" ht="243.75" spans="1:25">
      <c r="A197" s="5">
        <v>8</v>
      </c>
      <c r="B197" s="5" t="s">
        <v>480</v>
      </c>
      <c r="C197" s="5" t="s">
        <v>481</v>
      </c>
      <c r="D197" s="5" t="s">
        <v>485</v>
      </c>
      <c r="E197" s="5" t="s">
        <v>151</v>
      </c>
      <c r="F197" s="5"/>
      <c r="G197" s="5" t="s">
        <v>486</v>
      </c>
      <c r="H197" s="5" t="s">
        <v>41</v>
      </c>
      <c r="I197" s="5"/>
      <c r="J197" s="9">
        <v>46082</v>
      </c>
      <c r="K197" s="9">
        <v>46357</v>
      </c>
      <c r="L197" s="5" t="s">
        <v>149</v>
      </c>
      <c r="M197" s="5" t="s">
        <v>487</v>
      </c>
      <c r="N197" s="5">
        <v>111.6</v>
      </c>
      <c r="O197" s="5">
        <v>111.6</v>
      </c>
      <c r="P197" s="5">
        <f t="shared" si="20"/>
        <v>0</v>
      </c>
      <c r="Q197" s="5"/>
      <c r="R197" s="5"/>
      <c r="S197" s="8">
        <v>372</v>
      </c>
      <c r="T197" s="5"/>
      <c r="U197" s="5"/>
      <c r="V197" s="8">
        <v>372</v>
      </c>
      <c r="W197" s="5"/>
      <c r="X197" s="5"/>
      <c r="Y197" s="5"/>
    </row>
    <row r="198" ht="243.75" spans="1:25">
      <c r="A198" s="5">
        <v>9</v>
      </c>
      <c r="B198" s="5" t="s">
        <v>480</v>
      </c>
      <c r="C198" s="5" t="s">
        <v>481</v>
      </c>
      <c r="D198" s="5" t="s">
        <v>485</v>
      </c>
      <c r="E198" s="5" t="s">
        <v>239</v>
      </c>
      <c r="F198" s="5"/>
      <c r="G198" s="5" t="s">
        <v>486</v>
      </c>
      <c r="H198" s="5" t="s">
        <v>41</v>
      </c>
      <c r="I198" s="5"/>
      <c r="J198" s="9">
        <v>46082</v>
      </c>
      <c r="K198" s="9">
        <v>46357</v>
      </c>
      <c r="L198" s="5" t="s">
        <v>149</v>
      </c>
      <c r="M198" s="5" t="s">
        <v>487</v>
      </c>
      <c r="N198" s="5">
        <v>110.1</v>
      </c>
      <c r="O198" s="5">
        <v>110.1</v>
      </c>
      <c r="P198" s="5">
        <f t="shared" si="20"/>
        <v>0</v>
      </c>
      <c r="Q198" s="5"/>
      <c r="R198" s="5"/>
      <c r="S198" s="8">
        <v>367</v>
      </c>
      <c r="T198" s="5"/>
      <c r="U198" s="5"/>
      <c r="V198" s="8">
        <v>367</v>
      </c>
      <c r="W198" s="5"/>
      <c r="X198" s="5"/>
      <c r="Y198" s="5"/>
    </row>
    <row r="199" ht="243.75" spans="1:25">
      <c r="A199" s="5">
        <v>10</v>
      </c>
      <c r="B199" s="5" t="s">
        <v>480</v>
      </c>
      <c r="C199" s="5" t="s">
        <v>481</v>
      </c>
      <c r="D199" s="5" t="s">
        <v>485</v>
      </c>
      <c r="E199" s="5" t="s">
        <v>240</v>
      </c>
      <c r="F199" s="5"/>
      <c r="G199" s="5" t="s">
        <v>486</v>
      </c>
      <c r="H199" s="5" t="s">
        <v>41</v>
      </c>
      <c r="I199" s="5"/>
      <c r="J199" s="9">
        <v>46082</v>
      </c>
      <c r="K199" s="9">
        <v>46357</v>
      </c>
      <c r="L199" s="5" t="s">
        <v>149</v>
      </c>
      <c r="M199" s="5" t="s">
        <v>487</v>
      </c>
      <c r="N199" s="5">
        <v>52.5</v>
      </c>
      <c r="O199" s="5">
        <v>52.5</v>
      </c>
      <c r="P199" s="5">
        <f t="shared" si="20"/>
        <v>0</v>
      </c>
      <c r="Q199" s="5"/>
      <c r="R199" s="5"/>
      <c r="S199" s="8">
        <v>175</v>
      </c>
      <c r="T199" s="5"/>
      <c r="U199" s="5"/>
      <c r="V199" s="8">
        <v>175</v>
      </c>
      <c r="W199" s="5"/>
      <c r="X199" s="5"/>
      <c r="Y199" s="5"/>
    </row>
    <row r="200" ht="243.75" spans="1:25">
      <c r="A200" s="5">
        <v>11</v>
      </c>
      <c r="B200" s="5" t="s">
        <v>480</v>
      </c>
      <c r="C200" s="5" t="s">
        <v>481</v>
      </c>
      <c r="D200" s="5" t="s">
        <v>485</v>
      </c>
      <c r="E200" s="5" t="s">
        <v>241</v>
      </c>
      <c r="F200" s="5"/>
      <c r="G200" s="5" t="s">
        <v>486</v>
      </c>
      <c r="H200" s="5" t="s">
        <v>41</v>
      </c>
      <c r="I200" s="5"/>
      <c r="J200" s="9">
        <v>46082</v>
      </c>
      <c r="K200" s="9">
        <v>46357</v>
      </c>
      <c r="L200" s="5" t="s">
        <v>149</v>
      </c>
      <c r="M200" s="5" t="s">
        <v>487</v>
      </c>
      <c r="N200" s="5">
        <v>43.8</v>
      </c>
      <c r="O200" s="5">
        <v>43.8</v>
      </c>
      <c r="P200" s="5">
        <f t="shared" si="20"/>
        <v>0</v>
      </c>
      <c r="Q200" s="5"/>
      <c r="R200" s="5"/>
      <c r="S200" s="8">
        <v>146</v>
      </c>
      <c r="T200" s="5"/>
      <c r="U200" s="5"/>
      <c r="V200" s="8">
        <v>146</v>
      </c>
      <c r="W200" s="5"/>
      <c r="X200" s="5"/>
      <c r="Y200" s="5"/>
    </row>
    <row r="201" ht="243.75" spans="1:25">
      <c r="A201" s="5">
        <v>12</v>
      </c>
      <c r="B201" s="5" t="s">
        <v>480</v>
      </c>
      <c r="C201" s="5" t="s">
        <v>481</v>
      </c>
      <c r="D201" s="5" t="s">
        <v>485</v>
      </c>
      <c r="E201" s="5" t="s">
        <v>242</v>
      </c>
      <c r="F201" s="5"/>
      <c r="G201" s="5" t="s">
        <v>486</v>
      </c>
      <c r="H201" s="5" t="s">
        <v>41</v>
      </c>
      <c r="I201" s="5"/>
      <c r="J201" s="9">
        <v>46082</v>
      </c>
      <c r="K201" s="9">
        <v>46357</v>
      </c>
      <c r="L201" s="5" t="s">
        <v>149</v>
      </c>
      <c r="M201" s="5" t="s">
        <v>487</v>
      </c>
      <c r="N201" s="5">
        <v>62.7</v>
      </c>
      <c r="O201" s="5">
        <v>62.7</v>
      </c>
      <c r="P201" s="5">
        <f t="shared" si="20"/>
        <v>0</v>
      </c>
      <c r="Q201" s="5"/>
      <c r="R201" s="5"/>
      <c r="S201" s="8">
        <v>209</v>
      </c>
      <c r="T201" s="5"/>
      <c r="U201" s="5"/>
      <c r="V201" s="8">
        <v>209</v>
      </c>
      <c r="W201" s="5"/>
      <c r="X201" s="5"/>
      <c r="Y201" s="5"/>
    </row>
    <row r="202" ht="243.75" spans="1:25">
      <c r="A202" s="5">
        <v>13</v>
      </c>
      <c r="B202" s="5" t="s">
        <v>480</v>
      </c>
      <c r="C202" s="5" t="s">
        <v>481</v>
      </c>
      <c r="D202" s="5" t="s">
        <v>485</v>
      </c>
      <c r="E202" s="5" t="s">
        <v>243</v>
      </c>
      <c r="F202" s="5"/>
      <c r="G202" s="5" t="s">
        <v>486</v>
      </c>
      <c r="H202" s="5" t="s">
        <v>41</v>
      </c>
      <c r="I202" s="5"/>
      <c r="J202" s="9">
        <v>46082</v>
      </c>
      <c r="K202" s="9">
        <v>46357</v>
      </c>
      <c r="L202" s="5" t="s">
        <v>149</v>
      </c>
      <c r="M202" s="5" t="s">
        <v>487</v>
      </c>
      <c r="N202" s="5">
        <v>83.7</v>
      </c>
      <c r="O202" s="5">
        <v>83.7</v>
      </c>
      <c r="P202" s="5">
        <f t="shared" si="20"/>
        <v>0</v>
      </c>
      <c r="Q202" s="5"/>
      <c r="R202" s="5"/>
      <c r="S202" s="8">
        <v>279</v>
      </c>
      <c r="T202" s="5"/>
      <c r="U202" s="5"/>
      <c r="V202" s="8">
        <v>279</v>
      </c>
      <c r="W202" s="5"/>
      <c r="X202" s="5"/>
      <c r="Y202" s="5"/>
    </row>
    <row r="203" ht="243.75" spans="1:25">
      <c r="A203" s="5">
        <v>14</v>
      </c>
      <c r="B203" s="5" t="s">
        <v>480</v>
      </c>
      <c r="C203" s="5" t="s">
        <v>481</v>
      </c>
      <c r="D203" s="5" t="s">
        <v>485</v>
      </c>
      <c r="E203" s="5" t="s">
        <v>244</v>
      </c>
      <c r="F203" s="5"/>
      <c r="G203" s="5" t="s">
        <v>486</v>
      </c>
      <c r="H203" s="5" t="s">
        <v>41</v>
      </c>
      <c r="I203" s="5"/>
      <c r="J203" s="9">
        <v>46082</v>
      </c>
      <c r="K203" s="9">
        <v>46357</v>
      </c>
      <c r="L203" s="5" t="s">
        <v>149</v>
      </c>
      <c r="M203" s="5" t="s">
        <v>487</v>
      </c>
      <c r="N203" s="5">
        <v>55.8</v>
      </c>
      <c r="O203" s="5">
        <v>55.8</v>
      </c>
      <c r="P203" s="5">
        <f t="shared" si="20"/>
        <v>0</v>
      </c>
      <c r="Q203" s="5"/>
      <c r="R203" s="5"/>
      <c r="S203" s="8">
        <v>186</v>
      </c>
      <c r="T203" s="5"/>
      <c r="U203" s="5"/>
      <c r="V203" s="8">
        <v>186</v>
      </c>
      <c r="W203" s="5"/>
      <c r="X203" s="5"/>
      <c r="Y203" s="5"/>
    </row>
    <row r="204" ht="243.75" spans="1:25">
      <c r="A204" s="5">
        <v>15</v>
      </c>
      <c r="B204" s="5" t="s">
        <v>480</v>
      </c>
      <c r="C204" s="5" t="s">
        <v>481</v>
      </c>
      <c r="D204" s="5" t="s">
        <v>485</v>
      </c>
      <c r="E204" s="5" t="s">
        <v>245</v>
      </c>
      <c r="F204" s="5"/>
      <c r="G204" s="5" t="s">
        <v>486</v>
      </c>
      <c r="H204" s="5" t="s">
        <v>41</v>
      </c>
      <c r="I204" s="5"/>
      <c r="J204" s="9">
        <v>46082</v>
      </c>
      <c r="K204" s="9">
        <v>46357</v>
      </c>
      <c r="L204" s="5" t="s">
        <v>149</v>
      </c>
      <c r="M204" s="5" t="s">
        <v>487</v>
      </c>
      <c r="N204" s="5">
        <v>129.9</v>
      </c>
      <c r="O204" s="5">
        <v>129.9</v>
      </c>
      <c r="P204" s="5">
        <f t="shared" si="20"/>
        <v>0</v>
      </c>
      <c r="Q204" s="5"/>
      <c r="R204" s="5"/>
      <c r="S204" s="8">
        <v>433</v>
      </c>
      <c r="T204" s="5"/>
      <c r="U204" s="5"/>
      <c r="V204" s="8">
        <v>433</v>
      </c>
      <c r="W204" s="5"/>
      <c r="X204" s="5"/>
      <c r="Y204" s="5"/>
    </row>
    <row r="205" ht="243.75" spans="1:25">
      <c r="A205" s="5">
        <v>16</v>
      </c>
      <c r="B205" s="5" t="s">
        <v>480</v>
      </c>
      <c r="C205" s="5" t="s">
        <v>481</v>
      </c>
      <c r="D205" s="5" t="s">
        <v>485</v>
      </c>
      <c r="E205" s="5" t="s">
        <v>246</v>
      </c>
      <c r="F205" s="5"/>
      <c r="G205" s="5" t="s">
        <v>486</v>
      </c>
      <c r="H205" s="5" t="s">
        <v>41</v>
      </c>
      <c r="I205" s="5"/>
      <c r="J205" s="9">
        <v>46082</v>
      </c>
      <c r="K205" s="9">
        <v>46357</v>
      </c>
      <c r="L205" s="5" t="s">
        <v>149</v>
      </c>
      <c r="M205" s="5" t="s">
        <v>487</v>
      </c>
      <c r="N205" s="5">
        <v>47.7</v>
      </c>
      <c r="O205" s="5">
        <v>47.7</v>
      </c>
      <c r="P205" s="5">
        <f t="shared" si="20"/>
        <v>0</v>
      </c>
      <c r="Q205" s="5"/>
      <c r="R205" s="5"/>
      <c r="S205" s="8">
        <v>159</v>
      </c>
      <c r="T205" s="5"/>
      <c r="U205" s="5"/>
      <c r="V205" s="8">
        <v>159</v>
      </c>
      <c r="W205" s="5"/>
      <c r="X205" s="5"/>
      <c r="Y205" s="5"/>
    </row>
    <row r="206" ht="243.75" spans="1:25">
      <c r="A206" s="5">
        <v>17</v>
      </c>
      <c r="B206" s="5" t="s">
        <v>480</v>
      </c>
      <c r="C206" s="5" t="s">
        <v>481</v>
      </c>
      <c r="D206" s="5" t="s">
        <v>485</v>
      </c>
      <c r="E206" s="5" t="s">
        <v>135</v>
      </c>
      <c r="F206" s="5"/>
      <c r="G206" s="5" t="s">
        <v>486</v>
      </c>
      <c r="H206" s="5" t="s">
        <v>41</v>
      </c>
      <c r="I206" s="5"/>
      <c r="J206" s="9">
        <v>46082</v>
      </c>
      <c r="K206" s="9">
        <v>46357</v>
      </c>
      <c r="L206" s="5" t="s">
        <v>149</v>
      </c>
      <c r="M206" s="5" t="s">
        <v>487</v>
      </c>
      <c r="N206" s="5">
        <v>44.1</v>
      </c>
      <c r="O206" s="5">
        <v>44.1</v>
      </c>
      <c r="P206" s="5">
        <f t="shared" si="20"/>
        <v>0</v>
      </c>
      <c r="Q206" s="5"/>
      <c r="R206" s="5"/>
      <c r="S206" s="8">
        <v>147</v>
      </c>
      <c r="T206" s="5"/>
      <c r="U206" s="5"/>
      <c r="V206" s="8">
        <v>147</v>
      </c>
      <c r="W206" s="5"/>
      <c r="X206" s="5"/>
      <c r="Y206" s="5"/>
    </row>
    <row r="207" ht="243.75" spans="1:25">
      <c r="A207" s="5">
        <v>18</v>
      </c>
      <c r="B207" s="5" t="s">
        <v>480</v>
      </c>
      <c r="C207" s="5" t="s">
        <v>481</v>
      </c>
      <c r="D207" s="5" t="s">
        <v>485</v>
      </c>
      <c r="E207" s="5" t="s">
        <v>247</v>
      </c>
      <c r="F207" s="5"/>
      <c r="G207" s="5" t="s">
        <v>486</v>
      </c>
      <c r="H207" s="5" t="s">
        <v>41</v>
      </c>
      <c r="I207" s="5"/>
      <c r="J207" s="9">
        <v>46082</v>
      </c>
      <c r="K207" s="9">
        <v>46357</v>
      </c>
      <c r="L207" s="5" t="s">
        <v>149</v>
      </c>
      <c r="M207" s="5" t="s">
        <v>487</v>
      </c>
      <c r="N207" s="5">
        <v>55.2</v>
      </c>
      <c r="O207" s="5">
        <v>55.2</v>
      </c>
      <c r="P207" s="5">
        <f t="shared" si="20"/>
        <v>0</v>
      </c>
      <c r="Q207" s="5"/>
      <c r="R207" s="5"/>
      <c r="S207" s="8">
        <v>184</v>
      </c>
      <c r="T207" s="5"/>
      <c r="U207" s="5"/>
      <c r="V207" s="8">
        <v>184</v>
      </c>
      <c r="W207" s="5"/>
      <c r="X207" s="5"/>
      <c r="Y207" s="5"/>
    </row>
    <row r="208" ht="243.75" spans="1:25">
      <c r="A208" s="5">
        <v>19</v>
      </c>
      <c r="B208" s="5" t="s">
        <v>480</v>
      </c>
      <c r="C208" s="5" t="s">
        <v>481</v>
      </c>
      <c r="D208" s="5" t="s">
        <v>485</v>
      </c>
      <c r="E208" s="5" t="s">
        <v>248</v>
      </c>
      <c r="F208" s="5"/>
      <c r="G208" s="5" t="s">
        <v>486</v>
      </c>
      <c r="H208" s="5" t="s">
        <v>41</v>
      </c>
      <c r="I208" s="5"/>
      <c r="J208" s="9">
        <v>46082</v>
      </c>
      <c r="K208" s="9">
        <v>46357</v>
      </c>
      <c r="L208" s="5" t="s">
        <v>149</v>
      </c>
      <c r="M208" s="5" t="s">
        <v>487</v>
      </c>
      <c r="N208" s="5">
        <v>53.4</v>
      </c>
      <c r="O208" s="5">
        <v>53.4</v>
      </c>
      <c r="P208" s="5">
        <f t="shared" si="20"/>
        <v>0</v>
      </c>
      <c r="Q208" s="5"/>
      <c r="R208" s="5"/>
      <c r="S208" s="8">
        <v>178</v>
      </c>
      <c r="T208" s="5"/>
      <c r="U208" s="5"/>
      <c r="V208" s="8">
        <v>178</v>
      </c>
      <c r="W208" s="5"/>
      <c r="X208" s="5"/>
      <c r="Y208" s="5"/>
    </row>
    <row r="209" ht="243.75" spans="1:25">
      <c r="A209" s="5">
        <v>20</v>
      </c>
      <c r="B209" s="5" t="s">
        <v>480</v>
      </c>
      <c r="C209" s="5" t="s">
        <v>481</v>
      </c>
      <c r="D209" s="5" t="s">
        <v>485</v>
      </c>
      <c r="E209" s="5" t="s">
        <v>249</v>
      </c>
      <c r="F209" s="5"/>
      <c r="G209" s="5" t="s">
        <v>486</v>
      </c>
      <c r="H209" s="5" t="s">
        <v>41</v>
      </c>
      <c r="I209" s="5"/>
      <c r="J209" s="9">
        <v>46082</v>
      </c>
      <c r="K209" s="9">
        <v>46357</v>
      </c>
      <c r="L209" s="5" t="s">
        <v>149</v>
      </c>
      <c r="M209" s="5" t="s">
        <v>487</v>
      </c>
      <c r="N209" s="5">
        <v>54</v>
      </c>
      <c r="O209" s="5">
        <v>54</v>
      </c>
      <c r="P209" s="5">
        <f t="shared" si="20"/>
        <v>0</v>
      </c>
      <c r="Q209" s="5"/>
      <c r="R209" s="5"/>
      <c r="S209" s="8">
        <v>180</v>
      </c>
      <c r="T209" s="5"/>
      <c r="U209" s="5"/>
      <c r="V209" s="8">
        <v>180</v>
      </c>
      <c r="W209" s="5"/>
      <c r="X209" s="5"/>
      <c r="Y209" s="5"/>
    </row>
    <row r="210" ht="243.75" spans="1:25">
      <c r="A210" s="5">
        <v>21</v>
      </c>
      <c r="B210" s="5" t="s">
        <v>480</v>
      </c>
      <c r="C210" s="5" t="s">
        <v>481</v>
      </c>
      <c r="D210" s="5" t="s">
        <v>485</v>
      </c>
      <c r="E210" s="5" t="s">
        <v>172</v>
      </c>
      <c r="F210" s="5"/>
      <c r="G210" s="5" t="s">
        <v>486</v>
      </c>
      <c r="H210" s="5" t="s">
        <v>41</v>
      </c>
      <c r="I210" s="5"/>
      <c r="J210" s="9">
        <v>46082</v>
      </c>
      <c r="K210" s="9">
        <v>46357</v>
      </c>
      <c r="L210" s="5" t="s">
        <v>149</v>
      </c>
      <c r="M210" s="5" t="s">
        <v>487</v>
      </c>
      <c r="N210" s="5">
        <v>55.5</v>
      </c>
      <c r="O210" s="5">
        <v>55.5</v>
      </c>
      <c r="P210" s="5">
        <f t="shared" si="20"/>
        <v>0</v>
      </c>
      <c r="Q210" s="5"/>
      <c r="R210" s="5"/>
      <c r="S210" s="8">
        <v>185</v>
      </c>
      <c r="T210" s="5"/>
      <c r="U210" s="5"/>
      <c r="V210" s="8">
        <v>185</v>
      </c>
      <c r="W210" s="5"/>
      <c r="X210" s="5"/>
      <c r="Y210" s="5"/>
    </row>
    <row r="211" ht="243.75" spans="1:25">
      <c r="A211" s="5">
        <v>22</v>
      </c>
      <c r="B211" s="5" t="s">
        <v>480</v>
      </c>
      <c r="C211" s="5" t="s">
        <v>481</v>
      </c>
      <c r="D211" s="5" t="s">
        <v>485</v>
      </c>
      <c r="E211" s="5" t="s">
        <v>250</v>
      </c>
      <c r="F211" s="5"/>
      <c r="G211" s="5" t="s">
        <v>486</v>
      </c>
      <c r="H211" s="5" t="s">
        <v>41</v>
      </c>
      <c r="I211" s="5"/>
      <c r="J211" s="9">
        <v>46082</v>
      </c>
      <c r="K211" s="9">
        <v>46357</v>
      </c>
      <c r="L211" s="5" t="s">
        <v>149</v>
      </c>
      <c r="M211" s="5" t="s">
        <v>487</v>
      </c>
      <c r="N211" s="5">
        <v>44.1</v>
      </c>
      <c r="O211" s="5">
        <v>44.1</v>
      </c>
      <c r="P211" s="5">
        <f t="shared" si="20"/>
        <v>0</v>
      </c>
      <c r="Q211" s="5"/>
      <c r="R211" s="5"/>
      <c r="S211" s="8">
        <v>147</v>
      </c>
      <c r="T211" s="5"/>
      <c r="U211" s="5"/>
      <c r="V211" s="8">
        <v>147</v>
      </c>
      <c r="W211" s="5"/>
      <c r="X211" s="5"/>
      <c r="Y211" s="5"/>
    </row>
    <row r="212" ht="243.75" spans="1:25">
      <c r="A212" s="5">
        <v>23</v>
      </c>
      <c r="B212" s="5" t="s">
        <v>480</v>
      </c>
      <c r="C212" s="5" t="s">
        <v>481</v>
      </c>
      <c r="D212" s="5" t="s">
        <v>485</v>
      </c>
      <c r="E212" s="5" t="s">
        <v>251</v>
      </c>
      <c r="F212" s="5"/>
      <c r="G212" s="5" t="s">
        <v>486</v>
      </c>
      <c r="H212" s="5" t="s">
        <v>41</v>
      </c>
      <c r="I212" s="5"/>
      <c r="J212" s="9">
        <v>46082</v>
      </c>
      <c r="K212" s="9">
        <v>46357</v>
      </c>
      <c r="L212" s="5" t="s">
        <v>149</v>
      </c>
      <c r="M212" s="5" t="s">
        <v>487</v>
      </c>
      <c r="N212" s="5">
        <v>34.8</v>
      </c>
      <c r="O212" s="5">
        <v>34.8</v>
      </c>
      <c r="P212" s="5">
        <f t="shared" si="20"/>
        <v>0</v>
      </c>
      <c r="Q212" s="5"/>
      <c r="R212" s="5"/>
      <c r="S212" s="8">
        <v>116</v>
      </c>
      <c r="T212" s="5"/>
      <c r="U212" s="5"/>
      <c r="V212" s="8">
        <v>116</v>
      </c>
      <c r="W212" s="5"/>
      <c r="X212" s="5"/>
      <c r="Y212" s="5"/>
    </row>
    <row r="213" ht="243.75" spans="1:25">
      <c r="A213" s="5">
        <v>24</v>
      </c>
      <c r="B213" s="5" t="s">
        <v>480</v>
      </c>
      <c r="C213" s="5" t="s">
        <v>481</v>
      </c>
      <c r="D213" s="5" t="s">
        <v>485</v>
      </c>
      <c r="E213" s="5" t="s">
        <v>155</v>
      </c>
      <c r="F213" s="5"/>
      <c r="G213" s="5" t="s">
        <v>486</v>
      </c>
      <c r="H213" s="5" t="s">
        <v>41</v>
      </c>
      <c r="I213" s="5"/>
      <c r="J213" s="9">
        <v>46082</v>
      </c>
      <c r="K213" s="9">
        <v>46357</v>
      </c>
      <c r="L213" s="5" t="s">
        <v>149</v>
      </c>
      <c r="M213" s="5" t="s">
        <v>487</v>
      </c>
      <c r="N213" s="5">
        <v>27.3</v>
      </c>
      <c r="O213" s="5">
        <v>27.3</v>
      </c>
      <c r="P213" s="5">
        <f t="shared" ref="P213:P266" si="22">N213-O213</f>
        <v>0</v>
      </c>
      <c r="Q213" s="5"/>
      <c r="R213" s="5"/>
      <c r="S213" s="8">
        <v>91</v>
      </c>
      <c r="T213" s="5"/>
      <c r="U213" s="5"/>
      <c r="V213" s="8">
        <v>91</v>
      </c>
      <c r="W213" s="5"/>
      <c r="X213" s="5"/>
      <c r="Y213" s="5"/>
    </row>
    <row r="214" ht="37.5" spans="1:25">
      <c r="A214" s="5" t="s">
        <v>488</v>
      </c>
      <c r="B214" s="5" t="s">
        <v>489</v>
      </c>
      <c r="C214" s="5"/>
      <c r="D214" s="5"/>
      <c r="E214" s="5"/>
      <c r="F214" s="5"/>
      <c r="G214" s="5"/>
      <c r="H214" s="5"/>
      <c r="I214" s="5"/>
      <c r="J214" s="9"/>
      <c r="K214" s="9"/>
      <c r="L214" s="5"/>
      <c r="M214" s="5"/>
      <c r="N214" s="5">
        <f>SUM(N215:N238)</f>
        <v>5600</v>
      </c>
      <c r="O214" s="5">
        <f t="shared" ref="O214:V214" si="23">SUM(O215:O238)</f>
        <v>5600</v>
      </c>
      <c r="P214" s="5">
        <f t="shared" si="23"/>
        <v>0</v>
      </c>
      <c r="Q214" s="5">
        <f t="shared" si="23"/>
        <v>0</v>
      </c>
      <c r="R214" s="5">
        <f t="shared" si="23"/>
        <v>0</v>
      </c>
      <c r="S214" s="5">
        <f t="shared" si="23"/>
        <v>0</v>
      </c>
      <c r="T214" s="5">
        <f t="shared" si="23"/>
        <v>0</v>
      </c>
      <c r="U214" s="5">
        <f t="shared" si="23"/>
        <v>0</v>
      </c>
      <c r="V214" s="5">
        <f t="shared" si="23"/>
        <v>0</v>
      </c>
      <c r="W214" s="5"/>
      <c r="X214" s="5"/>
      <c r="Y214" s="5"/>
    </row>
    <row r="215" ht="168.75" spans="1:25">
      <c r="A215" s="5">
        <v>1</v>
      </c>
      <c r="B215" s="5" t="s">
        <v>490</v>
      </c>
      <c r="C215" s="5" t="s">
        <v>491</v>
      </c>
      <c r="D215" s="5" t="s">
        <v>492</v>
      </c>
      <c r="E215" s="5" t="s">
        <v>483</v>
      </c>
      <c r="F215" s="5"/>
      <c r="G215" s="5" t="s">
        <v>493</v>
      </c>
      <c r="H215" s="5" t="s">
        <v>41</v>
      </c>
      <c r="I215" s="5"/>
      <c r="J215" s="9">
        <v>46082</v>
      </c>
      <c r="K215" s="9">
        <v>46357</v>
      </c>
      <c r="L215" s="5" t="s">
        <v>494</v>
      </c>
      <c r="M215" s="5" t="s">
        <v>495</v>
      </c>
      <c r="N215" s="5">
        <v>2600</v>
      </c>
      <c r="O215" s="5">
        <v>2600</v>
      </c>
      <c r="P215" s="5">
        <f t="shared" si="22"/>
        <v>0</v>
      </c>
      <c r="Q215" s="5"/>
      <c r="R215" s="5"/>
      <c r="S215" s="5"/>
      <c r="T215" s="5"/>
      <c r="U215" s="5"/>
      <c r="V215" s="5"/>
      <c r="W215" s="5"/>
      <c r="X215" s="5"/>
      <c r="Y215" s="5"/>
    </row>
    <row r="216" ht="56.25" spans="1:25">
      <c r="A216" s="5">
        <v>2</v>
      </c>
      <c r="B216" s="5" t="s">
        <v>490</v>
      </c>
      <c r="C216" s="5" t="s">
        <v>491</v>
      </c>
      <c r="D216" s="5" t="s">
        <v>496</v>
      </c>
      <c r="E216" s="5" t="s">
        <v>168</v>
      </c>
      <c r="F216" s="5"/>
      <c r="G216" s="5" t="s">
        <v>497</v>
      </c>
      <c r="H216" s="5" t="s">
        <v>41</v>
      </c>
      <c r="I216" s="5"/>
      <c r="J216" s="9">
        <v>46082</v>
      </c>
      <c r="K216" s="9">
        <v>46357</v>
      </c>
      <c r="L216" s="5" t="s">
        <v>149</v>
      </c>
      <c r="M216" s="5" t="s">
        <v>498</v>
      </c>
      <c r="N216" s="5">
        <v>300</v>
      </c>
      <c r="O216" s="5">
        <v>300</v>
      </c>
      <c r="P216" s="5">
        <f t="shared" si="22"/>
        <v>0</v>
      </c>
      <c r="Q216" s="5"/>
      <c r="R216" s="5"/>
      <c r="S216" s="5"/>
      <c r="T216" s="5"/>
      <c r="U216" s="5"/>
      <c r="V216" s="5"/>
      <c r="W216" s="5"/>
      <c r="X216" s="5"/>
      <c r="Y216" s="5"/>
    </row>
    <row r="217" ht="56.25" spans="1:25">
      <c r="A217" s="5">
        <v>3</v>
      </c>
      <c r="B217" s="5" t="s">
        <v>490</v>
      </c>
      <c r="C217" s="5" t="s">
        <v>491</v>
      </c>
      <c r="D217" s="5" t="s">
        <v>496</v>
      </c>
      <c r="E217" s="5" t="s">
        <v>161</v>
      </c>
      <c r="F217" s="5"/>
      <c r="G217" s="5" t="s">
        <v>497</v>
      </c>
      <c r="H217" s="5" t="s">
        <v>41</v>
      </c>
      <c r="I217" s="5"/>
      <c r="J217" s="9">
        <v>46082</v>
      </c>
      <c r="K217" s="9">
        <v>46357</v>
      </c>
      <c r="L217" s="5" t="s">
        <v>149</v>
      </c>
      <c r="M217" s="5" t="s">
        <v>499</v>
      </c>
      <c r="N217" s="5">
        <v>148</v>
      </c>
      <c r="O217" s="5">
        <v>148</v>
      </c>
      <c r="P217" s="5">
        <f t="shared" si="22"/>
        <v>0</v>
      </c>
      <c r="Q217" s="5"/>
      <c r="R217" s="5"/>
      <c r="S217" s="5"/>
      <c r="T217" s="5"/>
      <c r="U217" s="5"/>
      <c r="V217" s="5"/>
      <c r="W217" s="5"/>
      <c r="X217" s="5"/>
      <c r="Y217" s="5"/>
    </row>
    <row r="218" ht="56.25" spans="1:25">
      <c r="A218" s="5">
        <v>4</v>
      </c>
      <c r="B218" s="5" t="s">
        <v>490</v>
      </c>
      <c r="C218" s="5" t="s">
        <v>491</v>
      </c>
      <c r="D218" s="5" t="s">
        <v>496</v>
      </c>
      <c r="E218" s="5" t="s">
        <v>236</v>
      </c>
      <c r="F218" s="5"/>
      <c r="G218" s="5" t="s">
        <v>497</v>
      </c>
      <c r="H218" s="5" t="s">
        <v>41</v>
      </c>
      <c r="I218" s="5"/>
      <c r="J218" s="9">
        <v>46082</v>
      </c>
      <c r="K218" s="9">
        <v>46357</v>
      </c>
      <c r="L218" s="5" t="s">
        <v>149</v>
      </c>
      <c r="M218" s="5" t="s">
        <v>500</v>
      </c>
      <c r="N218" s="5">
        <v>70</v>
      </c>
      <c r="O218" s="5">
        <v>70</v>
      </c>
      <c r="P218" s="5">
        <f t="shared" si="22"/>
        <v>0</v>
      </c>
      <c r="Q218" s="5"/>
      <c r="R218" s="5"/>
      <c r="S218" s="5"/>
      <c r="T218" s="5"/>
      <c r="U218" s="5"/>
      <c r="V218" s="5"/>
      <c r="W218" s="5"/>
      <c r="X218" s="5"/>
      <c r="Y218" s="5"/>
    </row>
    <row r="219" ht="56.25" spans="1:25">
      <c r="A219" s="5">
        <v>5</v>
      </c>
      <c r="B219" s="5" t="s">
        <v>490</v>
      </c>
      <c r="C219" s="5" t="s">
        <v>491</v>
      </c>
      <c r="D219" s="5" t="s">
        <v>496</v>
      </c>
      <c r="E219" s="5" t="s">
        <v>237</v>
      </c>
      <c r="F219" s="5"/>
      <c r="G219" s="5" t="s">
        <v>497</v>
      </c>
      <c r="H219" s="5" t="s">
        <v>41</v>
      </c>
      <c r="I219" s="5"/>
      <c r="J219" s="9">
        <v>46082</v>
      </c>
      <c r="K219" s="9">
        <v>46357</v>
      </c>
      <c r="L219" s="5" t="s">
        <v>149</v>
      </c>
      <c r="M219" s="5">
        <v>4970</v>
      </c>
      <c r="N219" s="5">
        <v>300</v>
      </c>
      <c r="O219" s="5">
        <v>300</v>
      </c>
      <c r="P219" s="5">
        <f t="shared" si="22"/>
        <v>0</v>
      </c>
      <c r="Q219" s="5"/>
      <c r="R219" s="5"/>
      <c r="S219" s="5"/>
      <c r="T219" s="5"/>
      <c r="U219" s="5"/>
      <c r="V219" s="5"/>
      <c r="W219" s="5"/>
      <c r="X219" s="5"/>
      <c r="Y219" s="5"/>
    </row>
    <row r="220" ht="56.25" spans="1:25">
      <c r="A220" s="5">
        <v>6</v>
      </c>
      <c r="B220" s="5" t="s">
        <v>490</v>
      </c>
      <c r="C220" s="5" t="s">
        <v>491</v>
      </c>
      <c r="D220" s="5" t="s">
        <v>496</v>
      </c>
      <c r="E220" s="5" t="s">
        <v>238</v>
      </c>
      <c r="F220" s="5"/>
      <c r="G220" s="5" t="s">
        <v>497</v>
      </c>
      <c r="H220" s="5" t="s">
        <v>41</v>
      </c>
      <c r="I220" s="5"/>
      <c r="J220" s="9">
        <v>46082</v>
      </c>
      <c r="K220" s="9">
        <v>46357</v>
      </c>
      <c r="L220" s="5" t="s">
        <v>149</v>
      </c>
      <c r="M220" s="5">
        <v>2048</v>
      </c>
      <c r="N220" s="5">
        <v>120</v>
      </c>
      <c r="O220" s="5">
        <v>120</v>
      </c>
      <c r="P220" s="5">
        <f t="shared" si="22"/>
        <v>0</v>
      </c>
      <c r="Q220" s="5"/>
      <c r="R220" s="5"/>
      <c r="S220" s="5"/>
      <c r="T220" s="5"/>
      <c r="U220" s="5"/>
      <c r="V220" s="5"/>
      <c r="W220" s="5"/>
      <c r="X220" s="5"/>
      <c r="Y220" s="5"/>
    </row>
    <row r="221" ht="56.25" spans="1:25">
      <c r="A221" s="5">
        <v>7</v>
      </c>
      <c r="B221" s="5" t="s">
        <v>490</v>
      </c>
      <c r="C221" s="5" t="s">
        <v>491</v>
      </c>
      <c r="D221" s="5" t="s">
        <v>496</v>
      </c>
      <c r="E221" s="5" t="s">
        <v>146</v>
      </c>
      <c r="F221" s="5"/>
      <c r="G221" s="5" t="s">
        <v>497</v>
      </c>
      <c r="H221" s="5" t="s">
        <v>41</v>
      </c>
      <c r="I221" s="5"/>
      <c r="J221" s="9">
        <v>46082</v>
      </c>
      <c r="K221" s="9">
        <v>46357</v>
      </c>
      <c r="L221" s="5" t="s">
        <v>149</v>
      </c>
      <c r="M221" s="5">
        <v>1143</v>
      </c>
      <c r="N221" s="5">
        <v>100</v>
      </c>
      <c r="O221" s="5">
        <v>100</v>
      </c>
      <c r="P221" s="5">
        <f t="shared" si="22"/>
        <v>0</v>
      </c>
      <c r="Q221" s="5"/>
      <c r="R221" s="5"/>
      <c r="S221" s="5"/>
      <c r="T221" s="5"/>
      <c r="U221" s="5"/>
      <c r="V221" s="5"/>
      <c r="W221" s="5"/>
      <c r="X221" s="5"/>
      <c r="Y221" s="5"/>
    </row>
    <row r="222" ht="56.25" spans="1:25">
      <c r="A222" s="5">
        <v>8</v>
      </c>
      <c r="B222" s="5" t="s">
        <v>490</v>
      </c>
      <c r="C222" s="5" t="s">
        <v>491</v>
      </c>
      <c r="D222" s="5" t="s">
        <v>496</v>
      </c>
      <c r="E222" s="5" t="s">
        <v>151</v>
      </c>
      <c r="F222" s="5"/>
      <c r="G222" s="5" t="s">
        <v>497</v>
      </c>
      <c r="H222" s="5" t="s">
        <v>41</v>
      </c>
      <c r="I222" s="5"/>
      <c r="J222" s="9">
        <v>46082</v>
      </c>
      <c r="K222" s="9">
        <v>46357</v>
      </c>
      <c r="L222" s="5" t="s">
        <v>149</v>
      </c>
      <c r="M222" s="5">
        <v>3669</v>
      </c>
      <c r="N222" s="5">
        <v>156</v>
      </c>
      <c r="O222" s="5">
        <v>156</v>
      </c>
      <c r="P222" s="5">
        <f t="shared" si="22"/>
        <v>0</v>
      </c>
      <c r="Q222" s="5"/>
      <c r="R222" s="5"/>
      <c r="S222" s="5"/>
      <c r="T222" s="5"/>
      <c r="U222" s="5"/>
      <c r="V222" s="5"/>
      <c r="W222" s="5"/>
      <c r="X222" s="5"/>
      <c r="Y222" s="5"/>
    </row>
    <row r="223" ht="56.25" spans="1:25">
      <c r="A223" s="5">
        <v>9</v>
      </c>
      <c r="B223" s="5" t="s">
        <v>490</v>
      </c>
      <c r="C223" s="5" t="s">
        <v>491</v>
      </c>
      <c r="D223" s="5" t="s">
        <v>496</v>
      </c>
      <c r="E223" s="5" t="s">
        <v>239</v>
      </c>
      <c r="F223" s="5"/>
      <c r="G223" s="5" t="s">
        <v>497</v>
      </c>
      <c r="H223" s="5" t="s">
        <v>41</v>
      </c>
      <c r="I223" s="5"/>
      <c r="J223" s="9">
        <v>46082</v>
      </c>
      <c r="K223" s="9">
        <v>46357</v>
      </c>
      <c r="L223" s="5" t="s">
        <v>149</v>
      </c>
      <c r="M223" s="5">
        <v>3685</v>
      </c>
      <c r="N223" s="5">
        <v>180</v>
      </c>
      <c r="O223" s="5">
        <v>180</v>
      </c>
      <c r="P223" s="5">
        <f t="shared" si="22"/>
        <v>0</v>
      </c>
      <c r="Q223" s="5"/>
      <c r="R223" s="5"/>
      <c r="S223" s="5"/>
      <c r="T223" s="5"/>
      <c r="U223" s="5"/>
      <c r="V223" s="5"/>
      <c r="W223" s="5"/>
      <c r="X223" s="5"/>
      <c r="Y223" s="5"/>
    </row>
    <row r="224" ht="56.25" spans="1:25">
      <c r="A224" s="5">
        <v>10</v>
      </c>
      <c r="B224" s="5" t="s">
        <v>490</v>
      </c>
      <c r="C224" s="5" t="s">
        <v>491</v>
      </c>
      <c r="D224" s="5" t="s">
        <v>496</v>
      </c>
      <c r="E224" s="5" t="s">
        <v>240</v>
      </c>
      <c r="F224" s="5"/>
      <c r="G224" s="5" t="s">
        <v>497</v>
      </c>
      <c r="H224" s="5" t="s">
        <v>41</v>
      </c>
      <c r="I224" s="5"/>
      <c r="J224" s="9">
        <v>46082</v>
      </c>
      <c r="K224" s="9">
        <v>46357</v>
      </c>
      <c r="L224" s="5" t="s">
        <v>149</v>
      </c>
      <c r="M224" s="5">
        <v>1727</v>
      </c>
      <c r="N224" s="5">
        <v>51</v>
      </c>
      <c r="O224" s="5">
        <v>51</v>
      </c>
      <c r="P224" s="5">
        <f t="shared" si="22"/>
        <v>0</v>
      </c>
      <c r="Q224" s="5"/>
      <c r="R224" s="5"/>
      <c r="S224" s="5"/>
      <c r="T224" s="5"/>
      <c r="U224" s="5"/>
      <c r="V224" s="5"/>
      <c r="W224" s="5"/>
      <c r="X224" s="5"/>
      <c r="Y224" s="5"/>
    </row>
    <row r="225" ht="56.25" spans="1:25">
      <c r="A225" s="5">
        <v>11</v>
      </c>
      <c r="B225" s="5" t="s">
        <v>490</v>
      </c>
      <c r="C225" s="5" t="s">
        <v>491</v>
      </c>
      <c r="D225" s="5" t="s">
        <v>496</v>
      </c>
      <c r="E225" s="5" t="s">
        <v>241</v>
      </c>
      <c r="F225" s="5"/>
      <c r="G225" s="5" t="s">
        <v>497</v>
      </c>
      <c r="H225" s="5" t="s">
        <v>41</v>
      </c>
      <c r="I225" s="5"/>
      <c r="J225" s="9">
        <v>46082</v>
      </c>
      <c r="K225" s="9">
        <v>46357</v>
      </c>
      <c r="L225" s="5" t="s">
        <v>149</v>
      </c>
      <c r="M225" s="5">
        <v>1724</v>
      </c>
      <c r="N225" s="5">
        <v>54</v>
      </c>
      <c r="O225" s="5">
        <v>54</v>
      </c>
      <c r="P225" s="5">
        <f t="shared" si="22"/>
        <v>0</v>
      </c>
      <c r="Q225" s="5"/>
      <c r="R225" s="5"/>
      <c r="S225" s="5"/>
      <c r="T225" s="5"/>
      <c r="U225" s="5"/>
      <c r="V225" s="5"/>
      <c r="W225" s="5"/>
      <c r="X225" s="5"/>
      <c r="Y225" s="5"/>
    </row>
    <row r="226" ht="56.25" spans="1:25">
      <c r="A226" s="5">
        <v>12</v>
      </c>
      <c r="B226" s="5" t="s">
        <v>490</v>
      </c>
      <c r="C226" s="5" t="s">
        <v>491</v>
      </c>
      <c r="D226" s="5" t="s">
        <v>496</v>
      </c>
      <c r="E226" s="5" t="s">
        <v>242</v>
      </c>
      <c r="F226" s="5"/>
      <c r="G226" s="5" t="s">
        <v>497</v>
      </c>
      <c r="H226" s="5" t="s">
        <v>41</v>
      </c>
      <c r="I226" s="5"/>
      <c r="J226" s="9">
        <v>46082</v>
      </c>
      <c r="K226" s="9">
        <v>46357</v>
      </c>
      <c r="L226" s="5" t="s">
        <v>149</v>
      </c>
      <c r="M226" s="5">
        <v>2305</v>
      </c>
      <c r="N226" s="5">
        <v>79</v>
      </c>
      <c r="O226" s="5">
        <v>79</v>
      </c>
      <c r="P226" s="5">
        <f t="shared" si="22"/>
        <v>0</v>
      </c>
      <c r="Q226" s="5"/>
      <c r="R226" s="5"/>
      <c r="S226" s="5"/>
      <c r="T226" s="5"/>
      <c r="U226" s="5"/>
      <c r="V226" s="5"/>
      <c r="W226" s="5"/>
      <c r="X226" s="5"/>
      <c r="Y226" s="5"/>
    </row>
    <row r="227" ht="56.25" spans="1:25">
      <c r="A227" s="5">
        <v>13</v>
      </c>
      <c r="B227" s="5" t="s">
        <v>490</v>
      </c>
      <c r="C227" s="5" t="s">
        <v>491</v>
      </c>
      <c r="D227" s="5" t="s">
        <v>496</v>
      </c>
      <c r="E227" s="5" t="s">
        <v>243</v>
      </c>
      <c r="F227" s="5"/>
      <c r="G227" s="5" t="s">
        <v>497</v>
      </c>
      <c r="H227" s="5" t="s">
        <v>41</v>
      </c>
      <c r="I227" s="5"/>
      <c r="J227" s="9">
        <v>46082</v>
      </c>
      <c r="K227" s="9">
        <v>46357</v>
      </c>
      <c r="L227" s="5" t="s">
        <v>149</v>
      </c>
      <c r="M227" s="5">
        <v>3130</v>
      </c>
      <c r="N227" s="5">
        <v>111</v>
      </c>
      <c r="O227" s="5">
        <v>111</v>
      </c>
      <c r="P227" s="5">
        <f t="shared" si="22"/>
        <v>0</v>
      </c>
      <c r="Q227" s="5"/>
      <c r="R227" s="5"/>
      <c r="S227" s="5"/>
      <c r="T227" s="5"/>
      <c r="U227" s="5"/>
      <c r="V227" s="5"/>
      <c r="W227" s="5"/>
      <c r="X227" s="5"/>
      <c r="Y227" s="5"/>
    </row>
    <row r="228" ht="56.25" spans="1:25">
      <c r="A228" s="5">
        <v>14</v>
      </c>
      <c r="B228" s="5" t="s">
        <v>490</v>
      </c>
      <c r="C228" s="5" t="s">
        <v>491</v>
      </c>
      <c r="D228" s="5" t="s">
        <v>496</v>
      </c>
      <c r="E228" s="5" t="s">
        <v>244</v>
      </c>
      <c r="F228" s="5"/>
      <c r="G228" s="5" t="s">
        <v>497</v>
      </c>
      <c r="H228" s="5" t="s">
        <v>41</v>
      </c>
      <c r="I228" s="5"/>
      <c r="J228" s="9">
        <v>46082</v>
      </c>
      <c r="K228" s="9">
        <v>46357</v>
      </c>
      <c r="L228" s="5" t="s">
        <v>149</v>
      </c>
      <c r="M228" s="5">
        <v>1943</v>
      </c>
      <c r="N228" s="5">
        <v>40</v>
      </c>
      <c r="O228" s="5">
        <v>40</v>
      </c>
      <c r="P228" s="5">
        <f t="shared" si="22"/>
        <v>0</v>
      </c>
      <c r="Q228" s="5"/>
      <c r="R228" s="5"/>
      <c r="S228" s="5"/>
      <c r="T228" s="5"/>
      <c r="U228" s="5"/>
      <c r="V228" s="5"/>
      <c r="W228" s="5"/>
      <c r="X228" s="5"/>
      <c r="Y228" s="5"/>
    </row>
    <row r="229" ht="56.25" spans="1:25">
      <c r="A229" s="5">
        <v>15</v>
      </c>
      <c r="B229" s="5" t="s">
        <v>490</v>
      </c>
      <c r="C229" s="5" t="s">
        <v>491</v>
      </c>
      <c r="D229" s="5" t="s">
        <v>496</v>
      </c>
      <c r="E229" s="5" t="s">
        <v>245</v>
      </c>
      <c r="F229" s="5"/>
      <c r="G229" s="5" t="s">
        <v>497</v>
      </c>
      <c r="H229" s="5" t="s">
        <v>41</v>
      </c>
      <c r="I229" s="5"/>
      <c r="J229" s="9">
        <v>46082</v>
      </c>
      <c r="K229" s="9">
        <v>46357</v>
      </c>
      <c r="L229" s="5" t="s">
        <v>149</v>
      </c>
      <c r="M229" s="5">
        <v>4935</v>
      </c>
      <c r="N229" s="5">
        <v>220</v>
      </c>
      <c r="O229" s="5">
        <v>220</v>
      </c>
      <c r="P229" s="5">
        <f t="shared" si="22"/>
        <v>0</v>
      </c>
      <c r="Q229" s="5"/>
      <c r="R229" s="5"/>
      <c r="S229" s="5"/>
      <c r="T229" s="5"/>
      <c r="U229" s="5"/>
      <c r="V229" s="5"/>
      <c r="W229" s="5"/>
      <c r="X229" s="5"/>
      <c r="Y229" s="5"/>
    </row>
    <row r="230" s="2" customFormat="1" ht="56.25" spans="1:25">
      <c r="A230" s="5">
        <v>16</v>
      </c>
      <c r="B230" s="5" t="s">
        <v>490</v>
      </c>
      <c r="C230" s="5" t="s">
        <v>491</v>
      </c>
      <c r="D230" s="5" t="s">
        <v>496</v>
      </c>
      <c r="E230" s="5" t="s">
        <v>246</v>
      </c>
      <c r="F230" s="5"/>
      <c r="G230" s="5" t="s">
        <v>497</v>
      </c>
      <c r="H230" s="5" t="s">
        <v>41</v>
      </c>
      <c r="I230" s="5"/>
      <c r="J230" s="9">
        <v>46082</v>
      </c>
      <c r="K230" s="9">
        <v>46357</v>
      </c>
      <c r="L230" s="5" t="s">
        <v>149</v>
      </c>
      <c r="M230" s="5">
        <v>2048</v>
      </c>
      <c r="N230" s="5">
        <v>85</v>
      </c>
      <c r="O230" s="5">
        <v>85</v>
      </c>
      <c r="P230" s="5">
        <f t="shared" si="22"/>
        <v>0</v>
      </c>
      <c r="Q230" s="5"/>
      <c r="R230" s="5"/>
      <c r="S230" s="5"/>
      <c r="T230" s="5"/>
      <c r="U230" s="5"/>
      <c r="V230" s="5"/>
      <c r="W230" s="5"/>
      <c r="X230" s="5"/>
      <c r="Y230" s="5"/>
    </row>
    <row r="231" ht="56.25" spans="1:25">
      <c r="A231" s="5">
        <v>17</v>
      </c>
      <c r="B231" s="5" t="s">
        <v>490</v>
      </c>
      <c r="C231" s="5" t="s">
        <v>491</v>
      </c>
      <c r="D231" s="5" t="s">
        <v>496</v>
      </c>
      <c r="E231" s="5" t="s">
        <v>135</v>
      </c>
      <c r="F231" s="5"/>
      <c r="G231" s="5" t="s">
        <v>497</v>
      </c>
      <c r="H231" s="5" t="s">
        <v>41</v>
      </c>
      <c r="I231" s="5"/>
      <c r="J231" s="9">
        <v>46082</v>
      </c>
      <c r="K231" s="9">
        <v>46357</v>
      </c>
      <c r="L231" s="5" t="s">
        <v>149</v>
      </c>
      <c r="M231" s="5">
        <v>2273</v>
      </c>
      <c r="N231" s="5">
        <v>127</v>
      </c>
      <c r="O231" s="5">
        <v>127</v>
      </c>
      <c r="P231" s="5">
        <f t="shared" si="22"/>
        <v>0</v>
      </c>
      <c r="Q231" s="5"/>
      <c r="R231" s="5"/>
      <c r="S231" s="5"/>
      <c r="T231" s="5"/>
      <c r="U231" s="5"/>
      <c r="V231" s="5"/>
      <c r="W231" s="5"/>
      <c r="X231" s="5"/>
      <c r="Y231" s="5"/>
    </row>
    <row r="232" ht="56.25" spans="1:25">
      <c r="A232" s="5">
        <v>18</v>
      </c>
      <c r="B232" s="5" t="s">
        <v>490</v>
      </c>
      <c r="C232" s="5" t="s">
        <v>491</v>
      </c>
      <c r="D232" s="5" t="s">
        <v>496</v>
      </c>
      <c r="E232" s="5" t="s">
        <v>247</v>
      </c>
      <c r="F232" s="5"/>
      <c r="G232" s="5" t="s">
        <v>497</v>
      </c>
      <c r="H232" s="5" t="s">
        <v>41</v>
      </c>
      <c r="I232" s="5"/>
      <c r="J232" s="9">
        <v>46082</v>
      </c>
      <c r="K232" s="9">
        <v>46357</v>
      </c>
      <c r="L232" s="5" t="s">
        <v>149</v>
      </c>
      <c r="M232" s="5">
        <v>3140</v>
      </c>
      <c r="N232" s="5">
        <v>139</v>
      </c>
      <c r="O232" s="5">
        <v>139</v>
      </c>
      <c r="P232" s="5">
        <f t="shared" si="22"/>
        <v>0</v>
      </c>
      <c r="Q232" s="5"/>
      <c r="R232" s="5"/>
      <c r="S232" s="5"/>
      <c r="T232" s="5"/>
      <c r="U232" s="5"/>
      <c r="V232" s="5"/>
      <c r="W232" s="5"/>
      <c r="X232" s="5"/>
      <c r="Y232" s="5"/>
    </row>
    <row r="233" ht="56.25" spans="1:25">
      <c r="A233" s="5">
        <v>19</v>
      </c>
      <c r="B233" s="5" t="s">
        <v>490</v>
      </c>
      <c r="C233" s="5" t="s">
        <v>491</v>
      </c>
      <c r="D233" s="5" t="s">
        <v>496</v>
      </c>
      <c r="E233" s="5" t="s">
        <v>248</v>
      </c>
      <c r="F233" s="5"/>
      <c r="G233" s="5" t="s">
        <v>497</v>
      </c>
      <c r="H233" s="5" t="s">
        <v>41</v>
      </c>
      <c r="I233" s="5"/>
      <c r="J233" s="9">
        <v>46082</v>
      </c>
      <c r="K233" s="9">
        <v>46357</v>
      </c>
      <c r="L233" s="5" t="s">
        <v>149</v>
      </c>
      <c r="M233" s="5">
        <v>1934</v>
      </c>
      <c r="N233" s="5">
        <v>96</v>
      </c>
      <c r="O233" s="5">
        <v>96</v>
      </c>
      <c r="P233" s="5">
        <f t="shared" si="22"/>
        <v>0</v>
      </c>
      <c r="Q233" s="5"/>
      <c r="R233" s="5"/>
      <c r="S233" s="5"/>
      <c r="T233" s="5"/>
      <c r="U233" s="5"/>
      <c r="V233" s="5"/>
      <c r="W233" s="5"/>
      <c r="X233" s="5"/>
      <c r="Y233" s="5"/>
    </row>
    <row r="234" ht="56.25" spans="1:25">
      <c r="A234" s="5">
        <v>20</v>
      </c>
      <c r="B234" s="5" t="s">
        <v>490</v>
      </c>
      <c r="C234" s="5" t="s">
        <v>491</v>
      </c>
      <c r="D234" s="5" t="s">
        <v>496</v>
      </c>
      <c r="E234" s="5" t="s">
        <v>249</v>
      </c>
      <c r="F234" s="5"/>
      <c r="G234" s="5" t="s">
        <v>497</v>
      </c>
      <c r="H234" s="5" t="s">
        <v>41</v>
      </c>
      <c r="I234" s="5"/>
      <c r="J234" s="9">
        <v>46082</v>
      </c>
      <c r="K234" s="9">
        <v>46357</v>
      </c>
      <c r="L234" s="5" t="s">
        <v>149</v>
      </c>
      <c r="M234" s="5">
        <v>1352</v>
      </c>
      <c r="N234" s="5">
        <v>75</v>
      </c>
      <c r="O234" s="5">
        <v>75</v>
      </c>
      <c r="P234" s="5">
        <f t="shared" si="22"/>
        <v>0</v>
      </c>
      <c r="Q234" s="5"/>
      <c r="R234" s="5"/>
      <c r="S234" s="5"/>
      <c r="T234" s="5"/>
      <c r="U234" s="5"/>
      <c r="V234" s="5"/>
      <c r="W234" s="5"/>
      <c r="X234" s="5"/>
      <c r="Y234" s="5"/>
    </row>
    <row r="235" ht="56.25" spans="1:25">
      <c r="A235" s="5">
        <v>21</v>
      </c>
      <c r="B235" s="5" t="s">
        <v>490</v>
      </c>
      <c r="C235" s="5" t="s">
        <v>491</v>
      </c>
      <c r="D235" s="5" t="s">
        <v>496</v>
      </c>
      <c r="E235" s="5" t="s">
        <v>172</v>
      </c>
      <c r="F235" s="5"/>
      <c r="G235" s="5" t="s">
        <v>497</v>
      </c>
      <c r="H235" s="5" t="s">
        <v>41</v>
      </c>
      <c r="I235" s="5"/>
      <c r="J235" s="9">
        <v>46082</v>
      </c>
      <c r="K235" s="9">
        <v>46357</v>
      </c>
      <c r="L235" s="5" t="s">
        <v>149</v>
      </c>
      <c r="M235" s="5">
        <v>1762</v>
      </c>
      <c r="N235" s="5">
        <v>170</v>
      </c>
      <c r="O235" s="5">
        <v>170</v>
      </c>
      <c r="P235" s="5">
        <f t="shared" si="22"/>
        <v>0</v>
      </c>
      <c r="Q235" s="5"/>
      <c r="R235" s="5"/>
      <c r="S235" s="5"/>
      <c r="T235" s="5"/>
      <c r="U235" s="5"/>
      <c r="V235" s="5"/>
      <c r="W235" s="5"/>
      <c r="X235" s="5"/>
      <c r="Y235" s="5"/>
    </row>
    <row r="236" ht="56.25" spans="1:25">
      <c r="A236" s="5">
        <v>22</v>
      </c>
      <c r="B236" s="5" t="s">
        <v>490</v>
      </c>
      <c r="C236" s="5" t="s">
        <v>491</v>
      </c>
      <c r="D236" s="5" t="s">
        <v>496</v>
      </c>
      <c r="E236" s="5" t="s">
        <v>250</v>
      </c>
      <c r="F236" s="5"/>
      <c r="G236" s="5" t="s">
        <v>497</v>
      </c>
      <c r="H236" s="5" t="s">
        <v>41</v>
      </c>
      <c r="I236" s="5"/>
      <c r="J236" s="9">
        <v>46082</v>
      </c>
      <c r="K236" s="9">
        <v>46357</v>
      </c>
      <c r="L236" s="5" t="s">
        <v>149</v>
      </c>
      <c r="M236" s="5">
        <v>1810</v>
      </c>
      <c r="N236" s="5">
        <v>135</v>
      </c>
      <c r="O236" s="5">
        <v>135</v>
      </c>
      <c r="P236" s="5">
        <f t="shared" si="22"/>
        <v>0</v>
      </c>
      <c r="Q236" s="5"/>
      <c r="R236" s="5"/>
      <c r="S236" s="5"/>
      <c r="T236" s="5"/>
      <c r="U236" s="5"/>
      <c r="V236" s="5"/>
      <c r="W236" s="5"/>
      <c r="X236" s="5"/>
      <c r="Y236" s="5"/>
    </row>
    <row r="237" ht="56.25" spans="1:25">
      <c r="A237" s="5">
        <v>23</v>
      </c>
      <c r="B237" s="5" t="s">
        <v>490</v>
      </c>
      <c r="C237" s="5" t="s">
        <v>491</v>
      </c>
      <c r="D237" s="5" t="s">
        <v>496</v>
      </c>
      <c r="E237" s="5" t="s">
        <v>251</v>
      </c>
      <c r="F237" s="5"/>
      <c r="G237" s="5" t="s">
        <v>497</v>
      </c>
      <c r="H237" s="5" t="s">
        <v>41</v>
      </c>
      <c r="I237" s="5"/>
      <c r="J237" s="9">
        <v>46082</v>
      </c>
      <c r="K237" s="9">
        <v>46357</v>
      </c>
      <c r="L237" s="5" t="s">
        <v>149</v>
      </c>
      <c r="M237" s="5">
        <v>1293</v>
      </c>
      <c r="N237" s="5">
        <v>102</v>
      </c>
      <c r="O237" s="5">
        <v>102</v>
      </c>
      <c r="P237" s="5">
        <f t="shared" si="22"/>
        <v>0</v>
      </c>
      <c r="Q237" s="5"/>
      <c r="R237" s="5"/>
      <c r="S237" s="5"/>
      <c r="T237" s="5"/>
      <c r="U237" s="5"/>
      <c r="V237" s="5"/>
      <c r="W237" s="5"/>
      <c r="X237" s="5"/>
      <c r="Y237" s="5"/>
    </row>
    <row r="238" ht="56.25" spans="1:25">
      <c r="A238" s="5">
        <v>24</v>
      </c>
      <c r="B238" s="5" t="s">
        <v>490</v>
      </c>
      <c r="C238" s="5" t="s">
        <v>491</v>
      </c>
      <c r="D238" s="5" t="s">
        <v>496</v>
      </c>
      <c r="E238" s="5" t="s">
        <v>155</v>
      </c>
      <c r="F238" s="5"/>
      <c r="G238" s="5" t="s">
        <v>497</v>
      </c>
      <c r="H238" s="5" t="s">
        <v>41</v>
      </c>
      <c r="I238" s="5"/>
      <c r="J238" s="9">
        <v>46082</v>
      </c>
      <c r="K238" s="9">
        <v>46357</v>
      </c>
      <c r="L238" s="5" t="s">
        <v>149</v>
      </c>
      <c r="M238" s="5">
        <v>1628</v>
      </c>
      <c r="N238" s="5">
        <v>142</v>
      </c>
      <c r="O238" s="5">
        <v>142</v>
      </c>
      <c r="P238" s="5">
        <f t="shared" si="22"/>
        <v>0</v>
      </c>
      <c r="Q238" s="5"/>
      <c r="R238" s="5"/>
      <c r="S238" s="5"/>
      <c r="T238" s="5"/>
      <c r="U238" s="5"/>
      <c r="V238" s="5"/>
      <c r="W238" s="5"/>
      <c r="X238" s="5"/>
      <c r="Y238" s="5"/>
    </row>
    <row r="239" ht="37.5" spans="1:25">
      <c r="A239" s="5" t="s">
        <v>501</v>
      </c>
      <c r="B239" s="5" t="s">
        <v>354</v>
      </c>
      <c r="C239" s="5"/>
      <c r="D239" s="5"/>
      <c r="E239" s="5"/>
      <c r="F239" s="5"/>
      <c r="G239" s="5"/>
      <c r="H239" s="5"/>
      <c r="I239" s="5"/>
      <c r="J239" s="9"/>
      <c r="K239" s="9"/>
      <c r="L239" s="5"/>
      <c r="M239" s="5"/>
      <c r="N239" s="5">
        <f>SUM(N240:N309)</f>
        <v>15296.6</v>
      </c>
      <c r="O239" s="5">
        <f t="shared" ref="O239:V239" si="24">SUM(O240:O309)</f>
        <v>15296.6</v>
      </c>
      <c r="P239" s="5">
        <f t="shared" si="24"/>
        <v>0</v>
      </c>
      <c r="Q239" s="5">
        <f t="shared" si="24"/>
        <v>28</v>
      </c>
      <c r="R239" s="5">
        <f t="shared" si="24"/>
        <v>15354.2</v>
      </c>
      <c r="S239" s="5">
        <f t="shared" si="24"/>
        <v>49922.6</v>
      </c>
      <c r="T239" s="5">
        <f t="shared" si="24"/>
        <v>81</v>
      </c>
      <c r="U239" s="5">
        <f t="shared" si="24"/>
        <v>3272</v>
      </c>
      <c r="V239" s="5">
        <f t="shared" si="24"/>
        <v>997</v>
      </c>
      <c r="W239" s="5"/>
      <c r="X239" s="5"/>
      <c r="Y239" s="5"/>
    </row>
    <row r="240" ht="93.75" spans="1:25">
      <c r="A240" s="5">
        <v>1</v>
      </c>
      <c r="B240" s="5" t="s">
        <v>354</v>
      </c>
      <c r="C240" s="5" t="s">
        <v>355</v>
      </c>
      <c r="D240" s="5" t="s">
        <v>502</v>
      </c>
      <c r="E240" s="5" t="s">
        <v>503</v>
      </c>
      <c r="F240" s="5" t="s">
        <v>504</v>
      </c>
      <c r="G240" s="5" t="s">
        <v>505</v>
      </c>
      <c r="H240" s="5" t="s">
        <v>506</v>
      </c>
      <c r="I240" s="5" t="s">
        <v>507</v>
      </c>
      <c r="J240" s="9">
        <v>46082</v>
      </c>
      <c r="K240" s="9">
        <v>46357</v>
      </c>
      <c r="L240" s="5" t="s">
        <v>508</v>
      </c>
      <c r="M240" s="5" t="s">
        <v>509</v>
      </c>
      <c r="N240" s="5">
        <v>168</v>
      </c>
      <c r="O240" s="5">
        <v>168</v>
      </c>
      <c r="P240" s="5">
        <f t="shared" si="22"/>
        <v>0</v>
      </c>
      <c r="Q240" s="5">
        <v>4</v>
      </c>
      <c r="R240" s="5">
        <v>80</v>
      </c>
      <c r="S240" s="5">
        <v>300</v>
      </c>
      <c r="T240" s="5">
        <v>2</v>
      </c>
      <c r="U240" s="5">
        <v>2</v>
      </c>
      <c r="V240" s="5">
        <v>2</v>
      </c>
      <c r="W240" s="5" t="s">
        <v>510</v>
      </c>
      <c r="X240" s="5" t="s">
        <v>511</v>
      </c>
      <c r="Y240" s="5"/>
    </row>
    <row r="241" ht="93.75" spans="1:25">
      <c r="A241" s="5">
        <v>2</v>
      </c>
      <c r="B241" s="5" t="s">
        <v>354</v>
      </c>
      <c r="C241" s="5" t="s">
        <v>355</v>
      </c>
      <c r="D241" s="5" t="s">
        <v>502</v>
      </c>
      <c r="E241" s="5"/>
      <c r="F241" s="5"/>
      <c r="G241" s="5" t="s">
        <v>512</v>
      </c>
      <c r="H241" s="5" t="s">
        <v>506</v>
      </c>
      <c r="I241" s="5" t="s">
        <v>513</v>
      </c>
      <c r="J241" s="9">
        <v>46082</v>
      </c>
      <c r="K241" s="9">
        <v>46357</v>
      </c>
      <c r="L241" s="5" t="s">
        <v>508</v>
      </c>
      <c r="M241" s="5" t="s">
        <v>514</v>
      </c>
      <c r="N241" s="5">
        <v>300</v>
      </c>
      <c r="O241" s="5">
        <v>300</v>
      </c>
      <c r="P241" s="5">
        <f t="shared" si="22"/>
        <v>0</v>
      </c>
      <c r="Q241" s="5">
        <v>4</v>
      </c>
      <c r="R241" s="5">
        <v>300</v>
      </c>
      <c r="S241" s="5">
        <v>800</v>
      </c>
      <c r="T241" s="5">
        <v>4</v>
      </c>
      <c r="U241" s="5">
        <v>10</v>
      </c>
      <c r="V241" s="5">
        <v>10</v>
      </c>
      <c r="W241" s="5" t="s">
        <v>515</v>
      </c>
      <c r="X241" s="5" t="s">
        <v>274</v>
      </c>
      <c r="Y241" s="5"/>
    </row>
    <row r="242" ht="56.25" spans="1:25">
      <c r="A242" s="5">
        <v>3</v>
      </c>
      <c r="B242" s="5" t="s">
        <v>354</v>
      </c>
      <c r="C242" s="5" t="s">
        <v>355</v>
      </c>
      <c r="D242" s="5" t="s">
        <v>502</v>
      </c>
      <c r="E242" s="5" t="s">
        <v>516</v>
      </c>
      <c r="F242" s="5" t="s">
        <v>517</v>
      </c>
      <c r="G242" s="5" t="s">
        <v>518</v>
      </c>
      <c r="H242" s="5" t="s">
        <v>41</v>
      </c>
      <c r="I242" s="5" t="s">
        <v>517</v>
      </c>
      <c r="J242" s="9">
        <v>46082</v>
      </c>
      <c r="K242" s="9">
        <v>46357</v>
      </c>
      <c r="L242" s="5" t="s">
        <v>508</v>
      </c>
      <c r="M242" s="5" t="s">
        <v>509</v>
      </c>
      <c r="N242" s="5">
        <v>600</v>
      </c>
      <c r="O242" s="5">
        <v>600</v>
      </c>
      <c r="P242" s="5">
        <f t="shared" si="22"/>
        <v>0</v>
      </c>
      <c r="Q242" s="5">
        <v>10</v>
      </c>
      <c r="R242" s="5">
        <v>1000</v>
      </c>
      <c r="S242" s="5">
        <v>5000</v>
      </c>
      <c r="T242" s="5">
        <v>5</v>
      </c>
      <c r="U242" s="5">
        <v>5</v>
      </c>
      <c r="V242" s="5">
        <v>5</v>
      </c>
      <c r="W242" s="5" t="s">
        <v>519</v>
      </c>
      <c r="X242" s="5" t="s">
        <v>511</v>
      </c>
      <c r="Y242" s="5"/>
    </row>
    <row r="243" ht="93.75" spans="1:25">
      <c r="A243" s="5">
        <v>4</v>
      </c>
      <c r="B243" s="5" t="s">
        <v>354</v>
      </c>
      <c r="C243" s="5" t="s">
        <v>355</v>
      </c>
      <c r="D243" s="5" t="s">
        <v>520</v>
      </c>
      <c r="E243" s="5" t="s">
        <v>516</v>
      </c>
      <c r="F243" s="5" t="s">
        <v>517</v>
      </c>
      <c r="G243" s="5" t="s">
        <v>521</v>
      </c>
      <c r="H243" s="5" t="s">
        <v>41</v>
      </c>
      <c r="I243" s="5" t="s">
        <v>522</v>
      </c>
      <c r="J243" s="9">
        <v>46082</v>
      </c>
      <c r="K243" s="9">
        <v>46357</v>
      </c>
      <c r="L243" s="5" t="s">
        <v>508</v>
      </c>
      <c r="M243" s="5" t="s">
        <v>523</v>
      </c>
      <c r="N243" s="5">
        <v>898</v>
      </c>
      <c r="O243" s="5">
        <v>898</v>
      </c>
      <c r="P243" s="5">
        <f t="shared" si="22"/>
        <v>0</v>
      </c>
      <c r="Q243" s="5">
        <v>10</v>
      </c>
      <c r="R243" s="5">
        <v>1000</v>
      </c>
      <c r="S243" s="5">
        <v>5000</v>
      </c>
      <c r="T243" s="5">
        <v>5</v>
      </c>
      <c r="U243" s="5">
        <v>5</v>
      </c>
      <c r="V243" s="5">
        <v>5</v>
      </c>
      <c r="W243" s="5" t="s">
        <v>519</v>
      </c>
      <c r="X243" s="5" t="s">
        <v>511</v>
      </c>
      <c r="Y243" s="5"/>
    </row>
    <row r="244" ht="112.5" spans="1:25">
      <c r="A244" s="5">
        <v>5</v>
      </c>
      <c r="B244" s="5" t="s">
        <v>354</v>
      </c>
      <c r="C244" s="5" t="s">
        <v>355</v>
      </c>
      <c r="D244" s="5" t="s">
        <v>502</v>
      </c>
      <c r="E244" s="5" t="s">
        <v>524</v>
      </c>
      <c r="F244" s="5" t="s">
        <v>525</v>
      </c>
      <c r="G244" s="5" t="s">
        <v>526</v>
      </c>
      <c r="H244" s="5" t="s">
        <v>506</v>
      </c>
      <c r="I244" s="5" t="s">
        <v>527</v>
      </c>
      <c r="J244" s="9">
        <v>46082</v>
      </c>
      <c r="K244" s="9">
        <v>46357</v>
      </c>
      <c r="L244" s="5" t="s">
        <v>190</v>
      </c>
      <c r="M244" s="5" t="s">
        <v>528</v>
      </c>
      <c r="N244" s="5">
        <v>556.4</v>
      </c>
      <c r="O244" s="5">
        <v>556.4</v>
      </c>
      <c r="P244" s="5">
        <f t="shared" si="22"/>
        <v>0</v>
      </c>
      <c r="Q244" s="5"/>
      <c r="R244" s="5">
        <v>200</v>
      </c>
      <c r="S244" s="5">
        <v>500</v>
      </c>
      <c r="T244" s="5"/>
      <c r="U244" s="5"/>
      <c r="V244" s="5"/>
      <c r="W244" s="5" t="s">
        <v>529</v>
      </c>
      <c r="X244" s="5" t="s">
        <v>511</v>
      </c>
      <c r="Y244" s="5"/>
    </row>
    <row r="245" ht="131.25" spans="1:25">
      <c r="A245" s="5">
        <v>6</v>
      </c>
      <c r="B245" s="5" t="s">
        <v>354</v>
      </c>
      <c r="C245" s="5" t="s">
        <v>530</v>
      </c>
      <c r="D245" s="5" t="s">
        <v>531</v>
      </c>
      <c r="E245" s="5" t="s">
        <v>251</v>
      </c>
      <c r="F245" s="5"/>
      <c r="G245" s="5" t="s">
        <v>532</v>
      </c>
      <c r="H245" s="5" t="s">
        <v>41</v>
      </c>
      <c r="I245" s="5" t="s">
        <v>533</v>
      </c>
      <c r="J245" s="9">
        <v>46082</v>
      </c>
      <c r="K245" s="9">
        <v>46357</v>
      </c>
      <c r="L245" s="5" t="s">
        <v>149</v>
      </c>
      <c r="M245" s="5" t="s">
        <v>534</v>
      </c>
      <c r="N245" s="5">
        <v>235</v>
      </c>
      <c r="O245" s="5">
        <v>235</v>
      </c>
      <c r="P245" s="5">
        <f t="shared" si="22"/>
        <v>0</v>
      </c>
      <c r="Q245" s="5"/>
      <c r="R245" s="5">
        <v>235</v>
      </c>
      <c r="S245" s="5">
        <v>705</v>
      </c>
      <c r="T245" s="5">
        <v>1</v>
      </c>
      <c r="U245" s="5">
        <v>50</v>
      </c>
      <c r="V245" s="5">
        <v>15</v>
      </c>
      <c r="W245" s="5"/>
      <c r="X245" s="5" t="s">
        <v>332</v>
      </c>
      <c r="Y245" s="5"/>
    </row>
    <row r="246" ht="112.5" spans="1:25">
      <c r="A246" s="5">
        <v>7</v>
      </c>
      <c r="B246" s="5" t="s">
        <v>354</v>
      </c>
      <c r="C246" s="5" t="s">
        <v>530</v>
      </c>
      <c r="D246" s="5" t="s">
        <v>535</v>
      </c>
      <c r="E246" s="5" t="s">
        <v>168</v>
      </c>
      <c r="F246" s="5"/>
      <c r="G246" s="5" t="s">
        <v>536</v>
      </c>
      <c r="H246" s="5" t="s">
        <v>41</v>
      </c>
      <c r="I246" s="5" t="s">
        <v>371</v>
      </c>
      <c r="J246" s="9">
        <v>46082</v>
      </c>
      <c r="K246" s="9">
        <v>46357</v>
      </c>
      <c r="L246" s="5" t="s">
        <v>149</v>
      </c>
      <c r="M246" s="5" t="s">
        <v>537</v>
      </c>
      <c r="N246" s="5">
        <v>240</v>
      </c>
      <c r="O246" s="5">
        <v>240</v>
      </c>
      <c r="P246" s="5">
        <f t="shared" si="22"/>
        <v>0</v>
      </c>
      <c r="Q246" s="5"/>
      <c r="R246" s="5">
        <v>240</v>
      </c>
      <c r="S246" s="5">
        <v>720</v>
      </c>
      <c r="T246" s="5">
        <v>1</v>
      </c>
      <c r="U246" s="5">
        <v>50</v>
      </c>
      <c r="V246" s="5">
        <v>15</v>
      </c>
      <c r="W246" s="5"/>
      <c r="X246" s="5" t="s">
        <v>332</v>
      </c>
      <c r="Y246" s="5"/>
    </row>
    <row r="247" ht="131.25" spans="1:25">
      <c r="A247" s="5">
        <v>8</v>
      </c>
      <c r="B247" s="5" t="s">
        <v>354</v>
      </c>
      <c r="C247" s="5" t="s">
        <v>530</v>
      </c>
      <c r="D247" s="5" t="s">
        <v>531</v>
      </c>
      <c r="E247" s="5" t="s">
        <v>161</v>
      </c>
      <c r="F247" s="5"/>
      <c r="G247" s="5" t="s">
        <v>538</v>
      </c>
      <c r="H247" s="5" t="s">
        <v>41</v>
      </c>
      <c r="I247" s="5" t="s">
        <v>161</v>
      </c>
      <c r="J247" s="9">
        <v>46082</v>
      </c>
      <c r="K247" s="9">
        <v>46357</v>
      </c>
      <c r="L247" s="5" t="s">
        <v>149</v>
      </c>
      <c r="M247" s="5" t="s">
        <v>538</v>
      </c>
      <c r="N247" s="5">
        <v>240</v>
      </c>
      <c r="O247" s="5">
        <v>240</v>
      </c>
      <c r="P247" s="5">
        <f t="shared" si="22"/>
        <v>0</v>
      </c>
      <c r="Q247" s="5"/>
      <c r="R247" s="5">
        <v>240</v>
      </c>
      <c r="S247" s="5">
        <v>720</v>
      </c>
      <c r="T247" s="5">
        <v>1</v>
      </c>
      <c r="U247" s="5">
        <v>50</v>
      </c>
      <c r="V247" s="5">
        <v>15</v>
      </c>
      <c r="W247" s="5"/>
      <c r="X247" s="5" t="s">
        <v>332</v>
      </c>
      <c r="Y247" s="5"/>
    </row>
    <row r="248" ht="281.25" spans="1:25">
      <c r="A248" s="5">
        <v>9</v>
      </c>
      <c r="B248" s="5" t="s">
        <v>354</v>
      </c>
      <c r="C248" s="5" t="s">
        <v>539</v>
      </c>
      <c r="D248" s="5" t="s">
        <v>540</v>
      </c>
      <c r="E248" s="5" t="s">
        <v>161</v>
      </c>
      <c r="F248" s="5"/>
      <c r="G248" s="5" t="s">
        <v>541</v>
      </c>
      <c r="H248" s="5" t="s">
        <v>41</v>
      </c>
      <c r="I248" s="5" t="s">
        <v>161</v>
      </c>
      <c r="J248" s="9">
        <v>46082</v>
      </c>
      <c r="K248" s="9">
        <v>46357</v>
      </c>
      <c r="L248" s="5" t="s">
        <v>149</v>
      </c>
      <c r="M248" s="5" t="s">
        <v>541</v>
      </c>
      <c r="N248" s="5">
        <v>240</v>
      </c>
      <c r="O248" s="5">
        <v>240</v>
      </c>
      <c r="P248" s="5">
        <f t="shared" si="22"/>
        <v>0</v>
      </c>
      <c r="Q248" s="5"/>
      <c r="R248" s="5">
        <v>240</v>
      </c>
      <c r="S248" s="5">
        <v>720</v>
      </c>
      <c r="T248" s="5">
        <v>1</v>
      </c>
      <c r="U248" s="5">
        <v>50</v>
      </c>
      <c r="V248" s="5">
        <v>15</v>
      </c>
      <c r="W248" s="5"/>
      <c r="X248" s="5" t="s">
        <v>332</v>
      </c>
      <c r="Y248" s="5"/>
    </row>
    <row r="249" ht="187.5" spans="1:25">
      <c r="A249" s="5">
        <v>10</v>
      </c>
      <c r="B249" s="5" t="s">
        <v>354</v>
      </c>
      <c r="C249" s="5" t="s">
        <v>530</v>
      </c>
      <c r="D249" s="5" t="s">
        <v>542</v>
      </c>
      <c r="E249" s="5" t="s">
        <v>146</v>
      </c>
      <c r="F249" s="5"/>
      <c r="G249" s="5" t="s">
        <v>543</v>
      </c>
      <c r="H249" s="5" t="s">
        <v>41</v>
      </c>
      <c r="I249" s="5" t="s">
        <v>146</v>
      </c>
      <c r="J249" s="9">
        <v>46082</v>
      </c>
      <c r="K249" s="9">
        <v>46357</v>
      </c>
      <c r="L249" s="5" t="s">
        <v>149</v>
      </c>
      <c r="M249" s="5" t="s">
        <v>544</v>
      </c>
      <c r="N249" s="5">
        <v>240</v>
      </c>
      <c r="O249" s="5">
        <v>240</v>
      </c>
      <c r="P249" s="5">
        <f t="shared" si="22"/>
        <v>0</v>
      </c>
      <c r="Q249" s="5"/>
      <c r="R249" s="5">
        <v>240</v>
      </c>
      <c r="S249" s="5">
        <v>720</v>
      </c>
      <c r="T249" s="5">
        <v>1</v>
      </c>
      <c r="U249" s="5">
        <v>50</v>
      </c>
      <c r="V249" s="5">
        <v>15</v>
      </c>
      <c r="W249" s="5"/>
      <c r="X249" s="5" t="s">
        <v>332</v>
      </c>
      <c r="Y249" s="5"/>
    </row>
    <row r="250" ht="131.25" spans="1:25">
      <c r="A250" s="5">
        <v>11</v>
      </c>
      <c r="B250" s="5" t="s">
        <v>354</v>
      </c>
      <c r="C250" s="5" t="s">
        <v>530</v>
      </c>
      <c r="D250" s="5" t="s">
        <v>531</v>
      </c>
      <c r="E250" s="5" t="s">
        <v>245</v>
      </c>
      <c r="F250" s="5"/>
      <c r="G250" s="5" t="s">
        <v>545</v>
      </c>
      <c r="H250" s="5" t="s">
        <v>41</v>
      </c>
      <c r="I250" s="5" t="s">
        <v>546</v>
      </c>
      <c r="J250" s="9">
        <v>46082</v>
      </c>
      <c r="K250" s="9">
        <v>46357</v>
      </c>
      <c r="L250" s="5" t="s">
        <v>149</v>
      </c>
      <c r="M250" s="5" t="s">
        <v>545</v>
      </c>
      <c r="N250" s="5">
        <v>240</v>
      </c>
      <c r="O250" s="5">
        <v>240</v>
      </c>
      <c r="P250" s="5">
        <f t="shared" si="22"/>
        <v>0</v>
      </c>
      <c r="Q250" s="5"/>
      <c r="R250" s="5">
        <v>240</v>
      </c>
      <c r="S250" s="5">
        <v>720</v>
      </c>
      <c r="T250" s="5">
        <v>1</v>
      </c>
      <c r="U250" s="5">
        <v>50</v>
      </c>
      <c r="V250" s="5">
        <v>15</v>
      </c>
      <c r="W250" s="5"/>
      <c r="X250" s="5" t="s">
        <v>332</v>
      </c>
      <c r="Y250" s="5"/>
    </row>
    <row r="251" ht="112.5" spans="1:25">
      <c r="A251" s="5">
        <v>12</v>
      </c>
      <c r="B251" s="5" t="s">
        <v>354</v>
      </c>
      <c r="C251" s="5" t="s">
        <v>530</v>
      </c>
      <c r="D251" s="5" t="s">
        <v>542</v>
      </c>
      <c r="E251" s="5" t="s">
        <v>168</v>
      </c>
      <c r="F251" s="5"/>
      <c r="G251" s="5" t="s">
        <v>547</v>
      </c>
      <c r="H251" s="5" t="s">
        <v>41</v>
      </c>
      <c r="I251" s="5" t="s">
        <v>548</v>
      </c>
      <c r="J251" s="9">
        <v>46082</v>
      </c>
      <c r="K251" s="9">
        <v>46357</v>
      </c>
      <c r="L251" s="5" t="s">
        <v>149</v>
      </c>
      <c r="M251" s="5" t="s">
        <v>549</v>
      </c>
      <c r="N251" s="5">
        <v>250</v>
      </c>
      <c r="O251" s="5">
        <v>250</v>
      </c>
      <c r="P251" s="5">
        <f t="shared" si="22"/>
        <v>0</v>
      </c>
      <c r="Q251" s="5"/>
      <c r="R251" s="5">
        <v>250</v>
      </c>
      <c r="S251" s="5">
        <v>750</v>
      </c>
      <c r="T251" s="5">
        <v>1</v>
      </c>
      <c r="U251" s="5">
        <v>50</v>
      </c>
      <c r="V251" s="5">
        <v>15</v>
      </c>
      <c r="W251" s="5"/>
      <c r="X251" s="5" t="s">
        <v>332</v>
      </c>
      <c r="Y251" s="5"/>
    </row>
    <row r="252" ht="112.5" spans="1:25">
      <c r="A252" s="5">
        <v>13</v>
      </c>
      <c r="B252" s="5" t="s">
        <v>354</v>
      </c>
      <c r="C252" s="5" t="s">
        <v>530</v>
      </c>
      <c r="D252" s="5" t="s">
        <v>542</v>
      </c>
      <c r="E252" s="5" t="s">
        <v>168</v>
      </c>
      <c r="F252" s="5"/>
      <c r="G252" s="5" t="s">
        <v>550</v>
      </c>
      <c r="H252" s="5" t="s">
        <v>41</v>
      </c>
      <c r="I252" s="5" t="s">
        <v>551</v>
      </c>
      <c r="J252" s="9">
        <v>46082</v>
      </c>
      <c r="K252" s="9">
        <v>46357</v>
      </c>
      <c r="L252" s="5" t="s">
        <v>149</v>
      </c>
      <c r="M252" s="5" t="s">
        <v>552</v>
      </c>
      <c r="N252" s="5">
        <v>250</v>
      </c>
      <c r="O252" s="5">
        <v>250</v>
      </c>
      <c r="P252" s="5">
        <f t="shared" si="22"/>
        <v>0</v>
      </c>
      <c r="Q252" s="5"/>
      <c r="R252" s="5">
        <v>250</v>
      </c>
      <c r="S252" s="5">
        <v>750</v>
      </c>
      <c r="T252" s="5">
        <v>1</v>
      </c>
      <c r="U252" s="5">
        <v>50</v>
      </c>
      <c r="V252" s="5">
        <v>15</v>
      </c>
      <c r="W252" s="5"/>
      <c r="X252" s="5" t="s">
        <v>332</v>
      </c>
      <c r="Y252" s="5"/>
    </row>
    <row r="253" ht="131.25" spans="1:25">
      <c r="A253" s="5">
        <v>14</v>
      </c>
      <c r="B253" s="5" t="s">
        <v>354</v>
      </c>
      <c r="C253" s="5" t="s">
        <v>530</v>
      </c>
      <c r="D253" s="5" t="s">
        <v>531</v>
      </c>
      <c r="E253" s="5" t="s">
        <v>168</v>
      </c>
      <c r="F253" s="5"/>
      <c r="G253" s="5" t="s">
        <v>553</v>
      </c>
      <c r="H253" s="5" t="s">
        <v>41</v>
      </c>
      <c r="I253" s="5" t="s">
        <v>169</v>
      </c>
      <c r="J253" s="9">
        <v>46082</v>
      </c>
      <c r="K253" s="9">
        <v>46357</v>
      </c>
      <c r="L253" s="5" t="s">
        <v>149</v>
      </c>
      <c r="M253" s="5" t="s">
        <v>554</v>
      </c>
      <c r="N253" s="5">
        <v>260</v>
      </c>
      <c r="O253" s="5">
        <v>260</v>
      </c>
      <c r="P253" s="5">
        <f t="shared" si="22"/>
        <v>0</v>
      </c>
      <c r="Q253" s="5"/>
      <c r="R253" s="5">
        <v>260</v>
      </c>
      <c r="S253" s="5">
        <v>780</v>
      </c>
      <c r="T253" s="5">
        <v>1</v>
      </c>
      <c r="U253" s="5">
        <v>50</v>
      </c>
      <c r="V253" s="5">
        <v>15</v>
      </c>
      <c r="W253" s="5"/>
      <c r="X253" s="5" t="s">
        <v>332</v>
      </c>
      <c r="Y253" s="5"/>
    </row>
    <row r="254" ht="131.25" spans="1:25">
      <c r="A254" s="5">
        <v>15</v>
      </c>
      <c r="B254" s="5" t="s">
        <v>354</v>
      </c>
      <c r="C254" s="5" t="s">
        <v>530</v>
      </c>
      <c r="D254" s="5" t="s">
        <v>531</v>
      </c>
      <c r="E254" s="5" t="s">
        <v>236</v>
      </c>
      <c r="F254" s="5"/>
      <c r="G254" s="5" t="s">
        <v>555</v>
      </c>
      <c r="H254" s="5" t="s">
        <v>41</v>
      </c>
      <c r="I254" s="5" t="s">
        <v>236</v>
      </c>
      <c r="J254" s="9">
        <v>46082</v>
      </c>
      <c r="K254" s="9">
        <v>46357</v>
      </c>
      <c r="L254" s="5" t="s">
        <v>149</v>
      </c>
      <c r="M254" s="5" t="s">
        <v>556</v>
      </c>
      <c r="N254" s="5">
        <v>260</v>
      </c>
      <c r="O254" s="5">
        <v>260</v>
      </c>
      <c r="P254" s="5">
        <f t="shared" si="22"/>
        <v>0</v>
      </c>
      <c r="Q254" s="5"/>
      <c r="R254" s="5">
        <v>260</v>
      </c>
      <c r="S254" s="5">
        <v>780</v>
      </c>
      <c r="T254" s="5">
        <v>1</v>
      </c>
      <c r="U254" s="5">
        <v>50</v>
      </c>
      <c r="V254" s="5">
        <v>15</v>
      </c>
      <c r="W254" s="5"/>
      <c r="X254" s="5" t="s">
        <v>332</v>
      </c>
      <c r="Y254" s="5"/>
    </row>
    <row r="255" ht="112.5" spans="1:25">
      <c r="A255" s="5">
        <v>16</v>
      </c>
      <c r="B255" s="5" t="s">
        <v>354</v>
      </c>
      <c r="C255" s="5" t="s">
        <v>530</v>
      </c>
      <c r="D255" s="5" t="s">
        <v>542</v>
      </c>
      <c r="E255" s="5" t="s">
        <v>168</v>
      </c>
      <c r="F255" s="5"/>
      <c r="G255" s="5" t="s">
        <v>557</v>
      </c>
      <c r="H255" s="5" t="s">
        <v>41</v>
      </c>
      <c r="I255" s="5" t="s">
        <v>371</v>
      </c>
      <c r="J255" s="9">
        <v>46082</v>
      </c>
      <c r="K255" s="9">
        <v>46357</v>
      </c>
      <c r="L255" s="5" t="s">
        <v>149</v>
      </c>
      <c r="M255" s="5" t="s">
        <v>558</v>
      </c>
      <c r="N255" s="5">
        <v>280</v>
      </c>
      <c r="O255" s="5">
        <v>280</v>
      </c>
      <c r="P255" s="5">
        <f t="shared" si="22"/>
        <v>0</v>
      </c>
      <c r="Q255" s="5"/>
      <c r="R255" s="5">
        <v>280</v>
      </c>
      <c r="S255" s="5">
        <v>840</v>
      </c>
      <c r="T255" s="5">
        <v>1</v>
      </c>
      <c r="U255" s="5">
        <v>50</v>
      </c>
      <c r="V255" s="5">
        <v>15</v>
      </c>
      <c r="W255" s="5"/>
      <c r="X255" s="5" t="s">
        <v>332</v>
      </c>
      <c r="Y255" s="5"/>
    </row>
    <row r="256" ht="281.25" spans="1:25">
      <c r="A256" s="5">
        <v>17</v>
      </c>
      <c r="B256" s="5" t="s">
        <v>354</v>
      </c>
      <c r="C256" s="5" t="s">
        <v>539</v>
      </c>
      <c r="D256" s="5" t="s">
        <v>540</v>
      </c>
      <c r="E256" s="5" t="s">
        <v>236</v>
      </c>
      <c r="F256" s="5"/>
      <c r="G256" s="5" t="s">
        <v>559</v>
      </c>
      <c r="H256" s="5" t="s">
        <v>41</v>
      </c>
      <c r="I256" s="5" t="s">
        <v>236</v>
      </c>
      <c r="J256" s="9">
        <v>46082</v>
      </c>
      <c r="K256" s="9">
        <v>46357</v>
      </c>
      <c r="L256" s="5" t="s">
        <v>149</v>
      </c>
      <c r="M256" s="5" t="s">
        <v>560</v>
      </c>
      <c r="N256" s="5">
        <v>300</v>
      </c>
      <c r="O256" s="5">
        <v>300</v>
      </c>
      <c r="P256" s="5">
        <f t="shared" si="22"/>
        <v>0</v>
      </c>
      <c r="Q256" s="5"/>
      <c r="R256" s="5">
        <v>300</v>
      </c>
      <c r="S256" s="5">
        <v>900</v>
      </c>
      <c r="T256" s="5">
        <v>1</v>
      </c>
      <c r="U256" s="5">
        <v>50</v>
      </c>
      <c r="V256" s="5">
        <v>15</v>
      </c>
      <c r="W256" s="5"/>
      <c r="X256" s="5" t="s">
        <v>332</v>
      </c>
      <c r="Y256" s="5"/>
    </row>
    <row r="257" ht="281.25" spans="1:25">
      <c r="A257" s="5">
        <v>18</v>
      </c>
      <c r="B257" s="5" t="s">
        <v>354</v>
      </c>
      <c r="C257" s="5" t="s">
        <v>539</v>
      </c>
      <c r="D257" s="5" t="s">
        <v>540</v>
      </c>
      <c r="E257" s="5" t="s">
        <v>236</v>
      </c>
      <c r="F257" s="5"/>
      <c r="G257" s="5" t="s">
        <v>561</v>
      </c>
      <c r="H257" s="5" t="s">
        <v>41</v>
      </c>
      <c r="I257" s="5" t="s">
        <v>236</v>
      </c>
      <c r="J257" s="9">
        <v>46082</v>
      </c>
      <c r="K257" s="9">
        <v>46357</v>
      </c>
      <c r="L257" s="5" t="s">
        <v>149</v>
      </c>
      <c r="M257" s="5" t="s">
        <v>562</v>
      </c>
      <c r="N257" s="5">
        <v>300</v>
      </c>
      <c r="O257" s="5">
        <v>300</v>
      </c>
      <c r="P257" s="5">
        <f t="shared" si="22"/>
        <v>0</v>
      </c>
      <c r="Q257" s="5"/>
      <c r="R257" s="5">
        <v>300</v>
      </c>
      <c r="S257" s="5">
        <v>900</v>
      </c>
      <c r="T257" s="5">
        <v>1</v>
      </c>
      <c r="U257" s="5">
        <v>50</v>
      </c>
      <c r="V257" s="5">
        <v>15</v>
      </c>
      <c r="W257" s="5"/>
      <c r="X257" s="5" t="s">
        <v>332</v>
      </c>
      <c r="Y257" s="5"/>
    </row>
    <row r="258" ht="131.25" spans="1:25">
      <c r="A258" s="5">
        <v>19</v>
      </c>
      <c r="B258" s="5" t="s">
        <v>354</v>
      </c>
      <c r="C258" s="5" t="s">
        <v>530</v>
      </c>
      <c r="D258" s="5" t="s">
        <v>531</v>
      </c>
      <c r="E258" s="5" t="s">
        <v>237</v>
      </c>
      <c r="F258" s="5"/>
      <c r="G258" s="5" t="s">
        <v>563</v>
      </c>
      <c r="H258" s="5" t="s">
        <v>41</v>
      </c>
      <c r="I258" s="5" t="s">
        <v>237</v>
      </c>
      <c r="J258" s="9">
        <v>46082</v>
      </c>
      <c r="K258" s="9">
        <v>46357</v>
      </c>
      <c r="L258" s="5" t="s">
        <v>149</v>
      </c>
      <c r="M258" s="5" t="s">
        <v>564</v>
      </c>
      <c r="N258" s="5">
        <v>300</v>
      </c>
      <c r="O258" s="5">
        <v>300</v>
      </c>
      <c r="P258" s="5">
        <f t="shared" si="22"/>
        <v>0</v>
      </c>
      <c r="Q258" s="5"/>
      <c r="R258" s="5">
        <v>300</v>
      </c>
      <c r="S258" s="5">
        <v>900</v>
      </c>
      <c r="T258" s="5">
        <v>1</v>
      </c>
      <c r="U258" s="5">
        <v>50</v>
      </c>
      <c r="V258" s="5">
        <v>15</v>
      </c>
      <c r="W258" s="5"/>
      <c r="X258" s="5" t="s">
        <v>332</v>
      </c>
      <c r="Y258" s="5"/>
    </row>
    <row r="259" ht="131.25" spans="1:25">
      <c r="A259" s="5">
        <v>20</v>
      </c>
      <c r="B259" s="5" t="s">
        <v>354</v>
      </c>
      <c r="C259" s="5" t="s">
        <v>530</v>
      </c>
      <c r="D259" s="5" t="s">
        <v>531</v>
      </c>
      <c r="E259" s="5" t="s">
        <v>237</v>
      </c>
      <c r="F259" s="5"/>
      <c r="G259" s="5" t="s">
        <v>565</v>
      </c>
      <c r="H259" s="5" t="s">
        <v>41</v>
      </c>
      <c r="I259" s="5" t="s">
        <v>237</v>
      </c>
      <c r="J259" s="9">
        <v>46082</v>
      </c>
      <c r="K259" s="9">
        <v>46357</v>
      </c>
      <c r="L259" s="5" t="s">
        <v>149</v>
      </c>
      <c r="M259" s="5" t="s">
        <v>566</v>
      </c>
      <c r="N259" s="5">
        <v>300</v>
      </c>
      <c r="O259" s="5">
        <v>300</v>
      </c>
      <c r="P259" s="5">
        <f t="shared" si="22"/>
        <v>0</v>
      </c>
      <c r="Q259" s="5"/>
      <c r="R259" s="5">
        <v>300</v>
      </c>
      <c r="S259" s="5">
        <v>900</v>
      </c>
      <c r="T259" s="5">
        <v>1</v>
      </c>
      <c r="U259" s="5">
        <v>50</v>
      </c>
      <c r="V259" s="5">
        <v>15</v>
      </c>
      <c r="W259" s="5"/>
      <c r="X259" s="5" t="s">
        <v>332</v>
      </c>
      <c r="Y259" s="5"/>
    </row>
    <row r="260" ht="131.25" spans="1:25">
      <c r="A260" s="5">
        <v>21</v>
      </c>
      <c r="B260" s="5" t="s">
        <v>354</v>
      </c>
      <c r="C260" s="5" t="s">
        <v>530</v>
      </c>
      <c r="D260" s="5" t="s">
        <v>531</v>
      </c>
      <c r="E260" s="5" t="s">
        <v>151</v>
      </c>
      <c r="F260" s="5"/>
      <c r="G260" s="5" t="s">
        <v>567</v>
      </c>
      <c r="H260" s="5" t="s">
        <v>41</v>
      </c>
      <c r="I260" s="5" t="s">
        <v>568</v>
      </c>
      <c r="J260" s="9">
        <v>46082</v>
      </c>
      <c r="K260" s="9">
        <v>46357</v>
      </c>
      <c r="L260" s="5" t="s">
        <v>149</v>
      </c>
      <c r="M260" s="5" t="s">
        <v>567</v>
      </c>
      <c r="N260" s="5">
        <v>300</v>
      </c>
      <c r="O260" s="5">
        <v>300</v>
      </c>
      <c r="P260" s="5">
        <f t="shared" si="22"/>
        <v>0</v>
      </c>
      <c r="Q260" s="5"/>
      <c r="R260" s="5">
        <v>300</v>
      </c>
      <c r="S260" s="5">
        <v>900</v>
      </c>
      <c r="T260" s="5">
        <v>1</v>
      </c>
      <c r="U260" s="5">
        <v>50</v>
      </c>
      <c r="V260" s="5">
        <v>15</v>
      </c>
      <c r="W260" s="5"/>
      <c r="X260" s="5" t="s">
        <v>332</v>
      </c>
      <c r="Y260" s="5"/>
    </row>
    <row r="261" ht="131.25" spans="1:25">
      <c r="A261" s="5">
        <v>22</v>
      </c>
      <c r="B261" s="5" t="s">
        <v>354</v>
      </c>
      <c r="C261" s="5" t="s">
        <v>530</v>
      </c>
      <c r="D261" s="5" t="s">
        <v>531</v>
      </c>
      <c r="E261" s="5" t="s">
        <v>245</v>
      </c>
      <c r="F261" s="5"/>
      <c r="G261" s="5" t="s">
        <v>569</v>
      </c>
      <c r="H261" s="5" t="s">
        <v>41</v>
      </c>
      <c r="I261" s="5" t="s">
        <v>570</v>
      </c>
      <c r="J261" s="9">
        <v>46082</v>
      </c>
      <c r="K261" s="9">
        <v>46357</v>
      </c>
      <c r="L261" s="5" t="s">
        <v>149</v>
      </c>
      <c r="M261" s="5" t="s">
        <v>571</v>
      </c>
      <c r="N261" s="5">
        <v>300</v>
      </c>
      <c r="O261" s="5">
        <v>300</v>
      </c>
      <c r="P261" s="5">
        <f t="shared" si="22"/>
        <v>0</v>
      </c>
      <c r="Q261" s="5"/>
      <c r="R261" s="5">
        <v>300</v>
      </c>
      <c r="S261" s="5">
        <v>900</v>
      </c>
      <c r="T261" s="5">
        <v>1</v>
      </c>
      <c r="U261" s="5">
        <v>50</v>
      </c>
      <c r="V261" s="5">
        <v>15</v>
      </c>
      <c r="W261" s="5"/>
      <c r="X261" s="5" t="s">
        <v>332</v>
      </c>
      <c r="Y261" s="5"/>
    </row>
    <row r="262" ht="112.5" spans="1:25">
      <c r="A262" s="5">
        <v>23</v>
      </c>
      <c r="B262" s="5" t="s">
        <v>354</v>
      </c>
      <c r="C262" s="5" t="s">
        <v>530</v>
      </c>
      <c r="D262" s="5" t="s">
        <v>542</v>
      </c>
      <c r="E262" s="5" t="s">
        <v>245</v>
      </c>
      <c r="F262" s="5"/>
      <c r="G262" s="5" t="s">
        <v>572</v>
      </c>
      <c r="H262" s="5" t="s">
        <v>41</v>
      </c>
      <c r="I262" s="5" t="s">
        <v>573</v>
      </c>
      <c r="J262" s="9">
        <v>46082</v>
      </c>
      <c r="K262" s="9">
        <v>46357</v>
      </c>
      <c r="L262" s="5" t="s">
        <v>149</v>
      </c>
      <c r="M262" s="5" t="s">
        <v>574</v>
      </c>
      <c r="N262" s="5">
        <v>300</v>
      </c>
      <c r="O262" s="5">
        <v>300</v>
      </c>
      <c r="P262" s="5">
        <f t="shared" si="22"/>
        <v>0</v>
      </c>
      <c r="Q262" s="5"/>
      <c r="R262" s="5">
        <v>300</v>
      </c>
      <c r="S262" s="5">
        <v>900</v>
      </c>
      <c r="T262" s="5">
        <v>1</v>
      </c>
      <c r="U262" s="5">
        <v>50</v>
      </c>
      <c r="V262" s="5">
        <v>15</v>
      </c>
      <c r="W262" s="5"/>
      <c r="X262" s="5" t="s">
        <v>332</v>
      </c>
      <c r="Y262" s="5"/>
    </row>
    <row r="263" ht="112.5" spans="1:25">
      <c r="A263" s="5">
        <v>24</v>
      </c>
      <c r="B263" s="5" t="s">
        <v>354</v>
      </c>
      <c r="C263" s="5" t="s">
        <v>530</v>
      </c>
      <c r="D263" s="5" t="s">
        <v>542</v>
      </c>
      <c r="E263" s="5" t="s">
        <v>135</v>
      </c>
      <c r="F263" s="5"/>
      <c r="G263" s="5" t="s">
        <v>575</v>
      </c>
      <c r="H263" s="5" t="s">
        <v>41</v>
      </c>
      <c r="I263" s="5" t="s">
        <v>576</v>
      </c>
      <c r="J263" s="9">
        <v>46082</v>
      </c>
      <c r="K263" s="9">
        <v>46357</v>
      </c>
      <c r="L263" s="5" t="s">
        <v>149</v>
      </c>
      <c r="M263" s="5" t="s">
        <v>575</v>
      </c>
      <c r="N263" s="5">
        <v>300</v>
      </c>
      <c r="O263" s="5">
        <v>300</v>
      </c>
      <c r="P263" s="5">
        <f t="shared" si="22"/>
        <v>0</v>
      </c>
      <c r="Q263" s="5"/>
      <c r="R263" s="5">
        <v>300</v>
      </c>
      <c r="S263" s="5">
        <v>900</v>
      </c>
      <c r="T263" s="5">
        <v>1</v>
      </c>
      <c r="U263" s="5">
        <v>50</v>
      </c>
      <c r="V263" s="5">
        <v>15</v>
      </c>
      <c r="W263" s="5"/>
      <c r="X263" s="5" t="s">
        <v>332</v>
      </c>
      <c r="Y263" s="5"/>
    </row>
    <row r="264" ht="112.5" spans="1:25">
      <c r="A264" s="5">
        <v>25</v>
      </c>
      <c r="B264" s="5" t="s">
        <v>354</v>
      </c>
      <c r="C264" s="5" t="s">
        <v>530</v>
      </c>
      <c r="D264" s="5" t="s">
        <v>542</v>
      </c>
      <c r="E264" s="5" t="s">
        <v>135</v>
      </c>
      <c r="F264" s="5"/>
      <c r="G264" s="5" t="s">
        <v>577</v>
      </c>
      <c r="H264" s="5" t="s">
        <v>41</v>
      </c>
      <c r="I264" s="5" t="s">
        <v>325</v>
      </c>
      <c r="J264" s="9">
        <v>46082</v>
      </c>
      <c r="K264" s="9">
        <v>46357</v>
      </c>
      <c r="L264" s="5" t="s">
        <v>149</v>
      </c>
      <c r="M264" s="5" t="s">
        <v>578</v>
      </c>
      <c r="N264" s="5">
        <v>300</v>
      </c>
      <c r="O264" s="5">
        <v>300</v>
      </c>
      <c r="P264" s="5">
        <f t="shared" si="22"/>
        <v>0</v>
      </c>
      <c r="Q264" s="5"/>
      <c r="R264" s="5">
        <v>300</v>
      </c>
      <c r="S264" s="5">
        <v>900</v>
      </c>
      <c r="T264" s="5">
        <v>1</v>
      </c>
      <c r="U264" s="5">
        <v>50</v>
      </c>
      <c r="V264" s="5">
        <v>15</v>
      </c>
      <c r="W264" s="5"/>
      <c r="X264" s="5" t="s">
        <v>332</v>
      </c>
      <c r="Y264" s="5"/>
    </row>
    <row r="265" ht="131.25" spans="1:25">
      <c r="A265" s="5">
        <v>26</v>
      </c>
      <c r="B265" s="5" t="s">
        <v>354</v>
      </c>
      <c r="C265" s="5" t="s">
        <v>530</v>
      </c>
      <c r="D265" s="5" t="s">
        <v>531</v>
      </c>
      <c r="E265" s="5" t="s">
        <v>247</v>
      </c>
      <c r="F265" s="5"/>
      <c r="G265" s="5" t="s">
        <v>579</v>
      </c>
      <c r="H265" s="5" t="s">
        <v>41</v>
      </c>
      <c r="I265" s="5" t="s">
        <v>247</v>
      </c>
      <c r="J265" s="9">
        <v>46082</v>
      </c>
      <c r="K265" s="9">
        <v>46357</v>
      </c>
      <c r="L265" s="5" t="s">
        <v>149</v>
      </c>
      <c r="M265" s="5" t="s">
        <v>580</v>
      </c>
      <c r="N265" s="5">
        <v>300</v>
      </c>
      <c r="O265" s="5">
        <v>300</v>
      </c>
      <c r="P265" s="5">
        <f t="shared" si="22"/>
        <v>0</v>
      </c>
      <c r="Q265" s="5"/>
      <c r="R265" s="5">
        <v>300</v>
      </c>
      <c r="S265" s="5">
        <v>900</v>
      </c>
      <c r="T265" s="5">
        <v>1</v>
      </c>
      <c r="U265" s="5">
        <v>50</v>
      </c>
      <c r="V265" s="5">
        <v>15</v>
      </c>
      <c r="W265" s="5"/>
      <c r="X265" s="5" t="s">
        <v>332</v>
      </c>
      <c r="Y265" s="5"/>
    </row>
    <row r="266" ht="131.25" spans="1:25">
      <c r="A266" s="5">
        <v>27</v>
      </c>
      <c r="B266" s="5" t="s">
        <v>354</v>
      </c>
      <c r="C266" s="5" t="s">
        <v>530</v>
      </c>
      <c r="D266" s="5" t="s">
        <v>531</v>
      </c>
      <c r="E266" s="5" t="s">
        <v>172</v>
      </c>
      <c r="F266" s="5"/>
      <c r="G266" s="5" t="s">
        <v>581</v>
      </c>
      <c r="H266" s="5" t="s">
        <v>41</v>
      </c>
      <c r="I266" s="5" t="s">
        <v>582</v>
      </c>
      <c r="J266" s="9">
        <v>46082</v>
      </c>
      <c r="K266" s="9">
        <v>46357</v>
      </c>
      <c r="L266" s="5" t="s">
        <v>149</v>
      </c>
      <c r="M266" s="5" t="s">
        <v>583</v>
      </c>
      <c r="N266" s="5">
        <v>300</v>
      </c>
      <c r="O266" s="5">
        <v>300</v>
      </c>
      <c r="P266" s="5">
        <f t="shared" si="22"/>
        <v>0</v>
      </c>
      <c r="Q266" s="5"/>
      <c r="R266" s="5">
        <v>300</v>
      </c>
      <c r="S266" s="5">
        <v>900</v>
      </c>
      <c r="T266" s="5">
        <v>1</v>
      </c>
      <c r="U266" s="5">
        <v>50</v>
      </c>
      <c r="V266" s="5">
        <v>15</v>
      </c>
      <c r="W266" s="5"/>
      <c r="X266" s="5" t="s">
        <v>332</v>
      </c>
      <c r="Y266" s="5"/>
    </row>
    <row r="267" ht="409.5" spans="1:25">
      <c r="A267" s="5">
        <v>28</v>
      </c>
      <c r="B267" s="5" t="s">
        <v>354</v>
      </c>
      <c r="C267" s="5" t="s">
        <v>584</v>
      </c>
      <c r="D267" s="5" t="s">
        <v>585</v>
      </c>
      <c r="E267" s="5" t="s">
        <v>241</v>
      </c>
      <c r="F267" s="5"/>
      <c r="G267" s="5" t="s">
        <v>586</v>
      </c>
      <c r="H267" s="5" t="s">
        <v>41</v>
      </c>
      <c r="I267" s="5" t="s">
        <v>253</v>
      </c>
      <c r="J267" s="9">
        <v>46082</v>
      </c>
      <c r="K267" s="9">
        <v>46357</v>
      </c>
      <c r="L267" s="5" t="s">
        <v>149</v>
      </c>
      <c r="M267" s="5" t="s">
        <v>587</v>
      </c>
      <c r="N267" s="8">
        <v>1000</v>
      </c>
      <c r="O267" s="8">
        <v>1000</v>
      </c>
      <c r="P267" s="5">
        <f t="shared" ref="P267:P307" si="25">N267-O267</f>
        <v>0</v>
      </c>
      <c r="Q267" s="5"/>
      <c r="R267" s="8">
        <v>1000</v>
      </c>
      <c r="S267" s="5">
        <v>3000</v>
      </c>
      <c r="T267" s="5">
        <v>1</v>
      </c>
      <c r="U267" s="5">
        <v>50</v>
      </c>
      <c r="V267" s="5">
        <v>15</v>
      </c>
      <c r="W267" s="5"/>
      <c r="X267" s="5" t="s">
        <v>332</v>
      </c>
      <c r="Y267" s="5"/>
    </row>
    <row r="268" ht="112.5" spans="1:25">
      <c r="A268" s="5">
        <v>29</v>
      </c>
      <c r="B268" s="5" t="s">
        <v>354</v>
      </c>
      <c r="C268" s="5" t="s">
        <v>530</v>
      </c>
      <c r="D268" s="5" t="s">
        <v>542</v>
      </c>
      <c r="E268" s="5" t="s">
        <v>168</v>
      </c>
      <c r="F268" s="5"/>
      <c r="G268" s="5" t="s">
        <v>588</v>
      </c>
      <c r="H268" s="5" t="s">
        <v>41</v>
      </c>
      <c r="I268" s="5" t="s">
        <v>169</v>
      </c>
      <c r="J268" s="9">
        <v>46082</v>
      </c>
      <c r="K268" s="9">
        <v>46357</v>
      </c>
      <c r="L268" s="5" t="s">
        <v>149</v>
      </c>
      <c r="M268" s="5" t="s">
        <v>589</v>
      </c>
      <c r="N268" s="8">
        <v>110</v>
      </c>
      <c r="O268" s="8">
        <v>110</v>
      </c>
      <c r="P268" s="5">
        <f t="shared" si="25"/>
        <v>0</v>
      </c>
      <c r="Q268" s="5"/>
      <c r="R268" s="8">
        <v>110</v>
      </c>
      <c r="S268" s="5">
        <v>330</v>
      </c>
      <c r="T268" s="5">
        <v>1</v>
      </c>
      <c r="U268" s="5">
        <v>50</v>
      </c>
      <c r="V268" s="5">
        <v>15</v>
      </c>
      <c r="W268" s="5"/>
      <c r="X268" s="5" t="s">
        <v>332</v>
      </c>
      <c r="Y268" s="5"/>
    </row>
    <row r="269" ht="187.5" spans="1:25">
      <c r="A269" s="5">
        <v>30</v>
      </c>
      <c r="B269" s="5" t="s">
        <v>354</v>
      </c>
      <c r="C269" s="5" t="s">
        <v>530</v>
      </c>
      <c r="D269" s="5" t="s">
        <v>590</v>
      </c>
      <c r="E269" s="5" t="s">
        <v>168</v>
      </c>
      <c r="F269" s="5"/>
      <c r="G269" s="5" t="s">
        <v>591</v>
      </c>
      <c r="H269" s="5" t="s">
        <v>41</v>
      </c>
      <c r="I269" s="5" t="s">
        <v>169</v>
      </c>
      <c r="J269" s="9">
        <v>46082</v>
      </c>
      <c r="K269" s="9">
        <v>46357</v>
      </c>
      <c r="L269" s="5" t="s">
        <v>149</v>
      </c>
      <c r="M269" s="5" t="s">
        <v>592</v>
      </c>
      <c r="N269" s="8">
        <v>120</v>
      </c>
      <c r="O269" s="8">
        <v>120</v>
      </c>
      <c r="P269" s="5">
        <f t="shared" si="25"/>
        <v>0</v>
      </c>
      <c r="Q269" s="5"/>
      <c r="R269" s="8">
        <v>120</v>
      </c>
      <c r="S269" s="5">
        <v>360</v>
      </c>
      <c r="T269" s="5">
        <v>1</v>
      </c>
      <c r="U269" s="5">
        <v>50</v>
      </c>
      <c r="V269" s="5">
        <v>15</v>
      </c>
      <c r="W269" s="5"/>
      <c r="X269" s="5" t="s">
        <v>332</v>
      </c>
      <c r="Y269" s="5"/>
    </row>
    <row r="270" ht="131.25" spans="1:25">
      <c r="A270" s="5">
        <v>31</v>
      </c>
      <c r="B270" s="5" t="s">
        <v>354</v>
      </c>
      <c r="C270" s="5" t="s">
        <v>530</v>
      </c>
      <c r="D270" s="5" t="s">
        <v>531</v>
      </c>
      <c r="E270" s="5" t="s">
        <v>161</v>
      </c>
      <c r="F270" s="5"/>
      <c r="G270" s="5" t="s">
        <v>593</v>
      </c>
      <c r="H270" s="5" t="s">
        <v>41</v>
      </c>
      <c r="I270" s="5" t="s">
        <v>161</v>
      </c>
      <c r="J270" s="9">
        <v>46082</v>
      </c>
      <c r="K270" s="9">
        <v>46357</v>
      </c>
      <c r="L270" s="5" t="s">
        <v>149</v>
      </c>
      <c r="M270" s="5" t="s">
        <v>593</v>
      </c>
      <c r="N270" s="8">
        <v>120</v>
      </c>
      <c r="O270" s="8">
        <v>120</v>
      </c>
      <c r="P270" s="5">
        <f t="shared" si="25"/>
        <v>0</v>
      </c>
      <c r="Q270" s="5"/>
      <c r="R270" s="8">
        <v>120</v>
      </c>
      <c r="S270" s="5">
        <v>360</v>
      </c>
      <c r="T270" s="5">
        <v>1</v>
      </c>
      <c r="U270" s="5">
        <v>50</v>
      </c>
      <c r="V270" s="5">
        <v>15</v>
      </c>
      <c r="W270" s="5"/>
      <c r="X270" s="5" t="s">
        <v>332</v>
      </c>
      <c r="Y270" s="5"/>
    </row>
    <row r="271" ht="131.25" spans="1:25">
      <c r="A271" s="5">
        <v>32</v>
      </c>
      <c r="B271" s="5" t="s">
        <v>354</v>
      </c>
      <c r="C271" s="5" t="s">
        <v>530</v>
      </c>
      <c r="D271" s="5" t="s">
        <v>531</v>
      </c>
      <c r="E271" s="5" t="s">
        <v>236</v>
      </c>
      <c r="F271" s="5"/>
      <c r="G271" s="5" t="s">
        <v>594</v>
      </c>
      <c r="H271" s="5" t="s">
        <v>41</v>
      </c>
      <c r="I271" s="5" t="s">
        <v>236</v>
      </c>
      <c r="J271" s="9">
        <v>46082</v>
      </c>
      <c r="K271" s="9">
        <v>46357</v>
      </c>
      <c r="L271" s="5" t="s">
        <v>149</v>
      </c>
      <c r="M271" s="5" t="s">
        <v>595</v>
      </c>
      <c r="N271" s="8">
        <v>120</v>
      </c>
      <c r="O271" s="8">
        <v>120</v>
      </c>
      <c r="P271" s="5">
        <f t="shared" si="25"/>
        <v>0</v>
      </c>
      <c r="Q271" s="5"/>
      <c r="R271" s="8">
        <v>120</v>
      </c>
      <c r="S271" s="5">
        <v>360</v>
      </c>
      <c r="T271" s="5">
        <v>1</v>
      </c>
      <c r="U271" s="5">
        <v>50</v>
      </c>
      <c r="V271" s="5">
        <v>15</v>
      </c>
      <c r="W271" s="5"/>
      <c r="X271" s="5" t="s">
        <v>332</v>
      </c>
      <c r="Y271" s="5"/>
    </row>
    <row r="272" ht="131.25" spans="1:25">
      <c r="A272" s="5">
        <v>33</v>
      </c>
      <c r="B272" s="5" t="s">
        <v>354</v>
      </c>
      <c r="C272" s="5" t="s">
        <v>530</v>
      </c>
      <c r="D272" s="5" t="s">
        <v>531</v>
      </c>
      <c r="E272" s="5" t="s">
        <v>236</v>
      </c>
      <c r="F272" s="5"/>
      <c r="G272" s="5" t="s">
        <v>596</v>
      </c>
      <c r="H272" s="5" t="s">
        <v>41</v>
      </c>
      <c r="I272" s="5" t="s">
        <v>236</v>
      </c>
      <c r="J272" s="9">
        <v>46082</v>
      </c>
      <c r="K272" s="9">
        <v>46357</v>
      </c>
      <c r="L272" s="5" t="s">
        <v>149</v>
      </c>
      <c r="M272" s="5" t="s">
        <v>597</v>
      </c>
      <c r="N272" s="8">
        <v>120</v>
      </c>
      <c r="O272" s="8">
        <v>120</v>
      </c>
      <c r="P272" s="5">
        <f t="shared" si="25"/>
        <v>0</v>
      </c>
      <c r="Q272" s="5"/>
      <c r="R272" s="8">
        <v>120</v>
      </c>
      <c r="S272" s="5">
        <v>360</v>
      </c>
      <c r="T272" s="5">
        <v>1</v>
      </c>
      <c r="U272" s="5">
        <v>50</v>
      </c>
      <c r="V272" s="5">
        <v>15</v>
      </c>
      <c r="W272" s="5"/>
      <c r="X272" s="5" t="s">
        <v>332</v>
      </c>
      <c r="Y272" s="5"/>
    </row>
    <row r="273" ht="131.25" spans="1:25">
      <c r="A273" s="5">
        <v>34</v>
      </c>
      <c r="B273" s="5" t="s">
        <v>354</v>
      </c>
      <c r="C273" s="5" t="s">
        <v>530</v>
      </c>
      <c r="D273" s="5" t="s">
        <v>531</v>
      </c>
      <c r="E273" s="5" t="s">
        <v>236</v>
      </c>
      <c r="F273" s="5"/>
      <c r="G273" s="5" t="s">
        <v>598</v>
      </c>
      <c r="H273" s="5" t="s">
        <v>41</v>
      </c>
      <c r="I273" s="5" t="s">
        <v>236</v>
      </c>
      <c r="J273" s="9">
        <v>46082</v>
      </c>
      <c r="K273" s="9">
        <v>46357</v>
      </c>
      <c r="L273" s="5" t="s">
        <v>149</v>
      </c>
      <c r="M273" s="5" t="s">
        <v>599</v>
      </c>
      <c r="N273" s="8">
        <v>120</v>
      </c>
      <c r="O273" s="8">
        <v>120</v>
      </c>
      <c r="P273" s="5">
        <f t="shared" si="25"/>
        <v>0</v>
      </c>
      <c r="Q273" s="5"/>
      <c r="R273" s="8">
        <v>120</v>
      </c>
      <c r="S273" s="5">
        <v>360</v>
      </c>
      <c r="T273" s="5">
        <v>1</v>
      </c>
      <c r="U273" s="5">
        <v>50</v>
      </c>
      <c r="V273" s="5">
        <v>15</v>
      </c>
      <c r="W273" s="5"/>
      <c r="X273" s="5" t="s">
        <v>332</v>
      </c>
      <c r="Y273" s="5"/>
    </row>
    <row r="274" ht="187.5" spans="1:25">
      <c r="A274" s="5">
        <v>35</v>
      </c>
      <c r="B274" s="5" t="s">
        <v>354</v>
      </c>
      <c r="C274" s="5" t="s">
        <v>530</v>
      </c>
      <c r="D274" s="5" t="s">
        <v>531</v>
      </c>
      <c r="E274" s="5" t="s">
        <v>236</v>
      </c>
      <c r="F274" s="5"/>
      <c r="G274" s="5" t="s">
        <v>600</v>
      </c>
      <c r="H274" s="5" t="s">
        <v>41</v>
      </c>
      <c r="I274" s="5" t="s">
        <v>236</v>
      </c>
      <c r="J274" s="9">
        <v>46082</v>
      </c>
      <c r="K274" s="9">
        <v>46357</v>
      </c>
      <c r="L274" s="5" t="s">
        <v>149</v>
      </c>
      <c r="M274" s="5" t="s">
        <v>601</v>
      </c>
      <c r="N274" s="8">
        <v>120</v>
      </c>
      <c r="O274" s="8">
        <v>120</v>
      </c>
      <c r="P274" s="5">
        <f t="shared" si="25"/>
        <v>0</v>
      </c>
      <c r="Q274" s="5"/>
      <c r="R274" s="8">
        <v>120</v>
      </c>
      <c r="S274" s="5">
        <v>360</v>
      </c>
      <c r="T274" s="5">
        <v>1</v>
      </c>
      <c r="U274" s="5">
        <v>50</v>
      </c>
      <c r="V274" s="5">
        <v>15</v>
      </c>
      <c r="W274" s="5"/>
      <c r="X274" s="5" t="s">
        <v>332</v>
      </c>
      <c r="Y274" s="5"/>
    </row>
    <row r="275" ht="281.25" spans="1:25">
      <c r="A275" s="5">
        <v>36</v>
      </c>
      <c r="B275" s="5" t="s">
        <v>354</v>
      </c>
      <c r="C275" s="5" t="s">
        <v>539</v>
      </c>
      <c r="D275" s="5" t="s">
        <v>540</v>
      </c>
      <c r="E275" s="5" t="s">
        <v>236</v>
      </c>
      <c r="F275" s="5"/>
      <c r="G275" s="5" t="s">
        <v>602</v>
      </c>
      <c r="H275" s="5" t="s">
        <v>41</v>
      </c>
      <c r="I275" s="5" t="s">
        <v>236</v>
      </c>
      <c r="J275" s="9">
        <v>46082</v>
      </c>
      <c r="K275" s="9">
        <v>46357</v>
      </c>
      <c r="L275" s="5" t="s">
        <v>149</v>
      </c>
      <c r="M275" s="5" t="s">
        <v>603</v>
      </c>
      <c r="N275" s="8">
        <v>120</v>
      </c>
      <c r="O275" s="8">
        <v>120</v>
      </c>
      <c r="P275" s="5">
        <f t="shared" si="25"/>
        <v>0</v>
      </c>
      <c r="Q275" s="5"/>
      <c r="R275" s="8">
        <v>120</v>
      </c>
      <c r="S275" s="5">
        <v>360</v>
      </c>
      <c r="T275" s="5">
        <v>1</v>
      </c>
      <c r="U275" s="5">
        <v>50</v>
      </c>
      <c r="V275" s="5">
        <v>15</v>
      </c>
      <c r="W275" s="5"/>
      <c r="X275" s="5" t="s">
        <v>332</v>
      </c>
      <c r="Y275" s="5"/>
    </row>
    <row r="276" ht="112.5" spans="1:25">
      <c r="A276" s="5">
        <v>37</v>
      </c>
      <c r="B276" s="5" t="s">
        <v>354</v>
      </c>
      <c r="C276" s="5" t="s">
        <v>530</v>
      </c>
      <c r="D276" s="5" t="s">
        <v>542</v>
      </c>
      <c r="E276" s="5" t="s">
        <v>240</v>
      </c>
      <c r="F276" s="5"/>
      <c r="G276" s="5" t="s">
        <v>604</v>
      </c>
      <c r="H276" s="5" t="s">
        <v>41</v>
      </c>
      <c r="I276" s="5" t="s">
        <v>605</v>
      </c>
      <c r="J276" s="9">
        <v>46082</v>
      </c>
      <c r="K276" s="9">
        <v>46357</v>
      </c>
      <c r="L276" s="5" t="s">
        <v>149</v>
      </c>
      <c r="M276" s="5" t="s">
        <v>606</v>
      </c>
      <c r="N276" s="8">
        <v>120</v>
      </c>
      <c r="O276" s="8">
        <v>120</v>
      </c>
      <c r="P276" s="5">
        <f t="shared" si="25"/>
        <v>0</v>
      </c>
      <c r="Q276" s="5"/>
      <c r="R276" s="8">
        <v>120</v>
      </c>
      <c r="S276" s="5">
        <v>360</v>
      </c>
      <c r="T276" s="5">
        <v>1</v>
      </c>
      <c r="U276" s="5">
        <v>50</v>
      </c>
      <c r="V276" s="5">
        <v>15</v>
      </c>
      <c r="W276" s="5"/>
      <c r="X276" s="5" t="s">
        <v>332</v>
      </c>
      <c r="Y276" s="5"/>
    </row>
    <row r="277" ht="131.25" spans="1:25">
      <c r="A277" s="5">
        <v>38</v>
      </c>
      <c r="B277" s="5" t="s">
        <v>354</v>
      </c>
      <c r="C277" s="5" t="s">
        <v>530</v>
      </c>
      <c r="D277" s="5" t="s">
        <v>531</v>
      </c>
      <c r="E277" s="5" t="s">
        <v>243</v>
      </c>
      <c r="F277" s="5"/>
      <c r="G277" s="5" t="s">
        <v>607</v>
      </c>
      <c r="H277" s="5" t="s">
        <v>41</v>
      </c>
      <c r="I277" s="5" t="s">
        <v>243</v>
      </c>
      <c r="J277" s="9">
        <v>46082</v>
      </c>
      <c r="K277" s="9">
        <v>46357</v>
      </c>
      <c r="L277" s="5" t="s">
        <v>149</v>
      </c>
      <c r="M277" s="5" t="s">
        <v>607</v>
      </c>
      <c r="N277" s="8">
        <v>120</v>
      </c>
      <c r="O277" s="8">
        <v>120</v>
      </c>
      <c r="P277" s="5">
        <f t="shared" si="25"/>
        <v>0</v>
      </c>
      <c r="Q277" s="5"/>
      <c r="R277" s="8">
        <v>120</v>
      </c>
      <c r="S277" s="5">
        <v>360</v>
      </c>
      <c r="T277" s="5">
        <v>1</v>
      </c>
      <c r="U277" s="5">
        <v>50</v>
      </c>
      <c r="V277" s="5">
        <v>15</v>
      </c>
      <c r="W277" s="5"/>
      <c r="X277" s="5" t="s">
        <v>332</v>
      </c>
      <c r="Y277" s="5"/>
    </row>
    <row r="278" ht="56.25" spans="1:25">
      <c r="A278" s="5">
        <v>39</v>
      </c>
      <c r="B278" s="5" t="s">
        <v>354</v>
      </c>
      <c r="C278" s="5" t="s">
        <v>584</v>
      </c>
      <c r="D278" s="5" t="s">
        <v>608</v>
      </c>
      <c r="E278" s="5" t="s">
        <v>243</v>
      </c>
      <c r="F278" s="5"/>
      <c r="G278" s="5" t="s">
        <v>609</v>
      </c>
      <c r="H278" s="5" t="s">
        <v>41</v>
      </c>
      <c r="I278" s="5" t="s">
        <v>243</v>
      </c>
      <c r="J278" s="9">
        <v>46082</v>
      </c>
      <c r="K278" s="9">
        <v>46357</v>
      </c>
      <c r="L278" s="5" t="s">
        <v>149</v>
      </c>
      <c r="M278" s="5" t="s">
        <v>609</v>
      </c>
      <c r="N278" s="8">
        <v>120</v>
      </c>
      <c r="O278" s="8">
        <v>120</v>
      </c>
      <c r="P278" s="5">
        <f t="shared" si="25"/>
        <v>0</v>
      </c>
      <c r="Q278" s="5"/>
      <c r="R278" s="8">
        <v>120</v>
      </c>
      <c r="S278" s="5">
        <v>360</v>
      </c>
      <c r="T278" s="5">
        <v>1</v>
      </c>
      <c r="U278" s="5">
        <v>50</v>
      </c>
      <c r="V278" s="5">
        <v>15</v>
      </c>
      <c r="W278" s="5"/>
      <c r="X278" s="5" t="s">
        <v>332</v>
      </c>
      <c r="Y278" s="5"/>
    </row>
    <row r="279" ht="131.25" spans="1:25">
      <c r="A279" s="5">
        <v>40</v>
      </c>
      <c r="B279" s="5" t="s">
        <v>354</v>
      </c>
      <c r="C279" s="5" t="s">
        <v>530</v>
      </c>
      <c r="D279" s="5" t="s">
        <v>531</v>
      </c>
      <c r="E279" s="5" t="s">
        <v>244</v>
      </c>
      <c r="F279" s="5"/>
      <c r="G279" s="5" t="s">
        <v>610</v>
      </c>
      <c r="H279" s="5" t="s">
        <v>41</v>
      </c>
      <c r="I279" s="5" t="s">
        <v>244</v>
      </c>
      <c r="J279" s="9">
        <v>46082</v>
      </c>
      <c r="K279" s="9">
        <v>46357</v>
      </c>
      <c r="L279" s="5" t="s">
        <v>149</v>
      </c>
      <c r="M279" s="5" t="s">
        <v>611</v>
      </c>
      <c r="N279" s="8">
        <v>120</v>
      </c>
      <c r="O279" s="8">
        <v>120</v>
      </c>
      <c r="P279" s="5">
        <f t="shared" si="25"/>
        <v>0</v>
      </c>
      <c r="Q279" s="5"/>
      <c r="R279" s="8">
        <v>120</v>
      </c>
      <c r="S279" s="5">
        <v>360</v>
      </c>
      <c r="T279" s="5">
        <v>1</v>
      </c>
      <c r="U279" s="5">
        <v>50</v>
      </c>
      <c r="V279" s="5">
        <v>15</v>
      </c>
      <c r="W279" s="5"/>
      <c r="X279" s="5" t="s">
        <v>332</v>
      </c>
      <c r="Y279" s="5"/>
    </row>
    <row r="280" ht="112.5" spans="1:25">
      <c r="A280" s="5">
        <v>41</v>
      </c>
      <c r="B280" s="5" t="s">
        <v>354</v>
      </c>
      <c r="C280" s="5" t="s">
        <v>530</v>
      </c>
      <c r="D280" s="5" t="s">
        <v>535</v>
      </c>
      <c r="E280" s="5" t="s">
        <v>244</v>
      </c>
      <c r="F280" s="5"/>
      <c r="G280" s="5" t="s">
        <v>612</v>
      </c>
      <c r="H280" s="5" t="s">
        <v>41</v>
      </c>
      <c r="I280" s="5" t="s">
        <v>613</v>
      </c>
      <c r="J280" s="9">
        <v>46082</v>
      </c>
      <c r="K280" s="9">
        <v>46357</v>
      </c>
      <c r="L280" s="5" t="s">
        <v>149</v>
      </c>
      <c r="M280" s="5" t="s">
        <v>614</v>
      </c>
      <c r="N280" s="8">
        <v>120</v>
      </c>
      <c r="O280" s="8">
        <v>120</v>
      </c>
      <c r="P280" s="5">
        <f t="shared" si="25"/>
        <v>0</v>
      </c>
      <c r="Q280" s="5"/>
      <c r="R280" s="8">
        <v>120</v>
      </c>
      <c r="S280" s="5">
        <v>360</v>
      </c>
      <c r="T280" s="5">
        <v>1</v>
      </c>
      <c r="U280" s="5">
        <v>50</v>
      </c>
      <c r="V280" s="5">
        <v>15</v>
      </c>
      <c r="W280" s="5"/>
      <c r="X280" s="5" t="s">
        <v>332</v>
      </c>
      <c r="Y280" s="5"/>
    </row>
    <row r="281" ht="131.25" spans="1:25">
      <c r="A281" s="5">
        <v>42</v>
      </c>
      <c r="B281" s="5" t="s">
        <v>354</v>
      </c>
      <c r="C281" s="5" t="s">
        <v>530</v>
      </c>
      <c r="D281" s="5" t="s">
        <v>531</v>
      </c>
      <c r="E281" s="5" t="s">
        <v>245</v>
      </c>
      <c r="F281" s="5"/>
      <c r="G281" s="5" t="s">
        <v>615</v>
      </c>
      <c r="H281" s="5" t="s">
        <v>41</v>
      </c>
      <c r="I281" s="5" t="s">
        <v>573</v>
      </c>
      <c r="J281" s="9">
        <v>46082</v>
      </c>
      <c r="K281" s="9">
        <v>46357</v>
      </c>
      <c r="L281" s="5" t="s">
        <v>149</v>
      </c>
      <c r="M281" s="5" t="s">
        <v>616</v>
      </c>
      <c r="N281" s="8">
        <v>120</v>
      </c>
      <c r="O281" s="8">
        <v>120</v>
      </c>
      <c r="P281" s="5">
        <f t="shared" si="25"/>
        <v>0</v>
      </c>
      <c r="Q281" s="5"/>
      <c r="R281" s="8">
        <v>120</v>
      </c>
      <c r="S281" s="5">
        <v>360</v>
      </c>
      <c r="T281" s="5">
        <v>1</v>
      </c>
      <c r="U281" s="5">
        <v>50</v>
      </c>
      <c r="V281" s="5">
        <v>15</v>
      </c>
      <c r="W281" s="5"/>
      <c r="X281" s="5" t="s">
        <v>332</v>
      </c>
      <c r="Y281" s="5"/>
    </row>
    <row r="282" ht="131.25" spans="1:25">
      <c r="A282" s="5">
        <v>43</v>
      </c>
      <c r="B282" s="5" t="s">
        <v>354</v>
      </c>
      <c r="C282" s="5" t="s">
        <v>530</v>
      </c>
      <c r="D282" s="5" t="s">
        <v>531</v>
      </c>
      <c r="E282" s="5" t="s">
        <v>172</v>
      </c>
      <c r="F282" s="5"/>
      <c r="G282" s="5" t="s">
        <v>617</v>
      </c>
      <c r="H282" s="5" t="s">
        <v>41</v>
      </c>
      <c r="I282" s="5" t="s">
        <v>618</v>
      </c>
      <c r="J282" s="9">
        <v>46082</v>
      </c>
      <c r="K282" s="9">
        <v>46357</v>
      </c>
      <c r="L282" s="5" t="s">
        <v>149</v>
      </c>
      <c r="M282" s="5" t="s">
        <v>619</v>
      </c>
      <c r="N282" s="8">
        <v>120</v>
      </c>
      <c r="O282" s="8">
        <v>120</v>
      </c>
      <c r="P282" s="5">
        <f t="shared" si="25"/>
        <v>0</v>
      </c>
      <c r="Q282" s="5"/>
      <c r="R282" s="8">
        <v>120</v>
      </c>
      <c r="S282" s="5">
        <v>360</v>
      </c>
      <c r="T282" s="5">
        <v>1</v>
      </c>
      <c r="U282" s="5">
        <v>50</v>
      </c>
      <c r="V282" s="5">
        <v>15</v>
      </c>
      <c r="W282" s="5"/>
      <c r="X282" s="5" t="s">
        <v>332</v>
      </c>
      <c r="Y282" s="5"/>
    </row>
    <row r="283" ht="131.25" spans="1:25">
      <c r="A283" s="5">
        <v>44</v>
      </c>
      <c r="B283" s="5" t="s">
        <v>354</v>
      </c>
      <c r="C283" s="5" t="s">
        <v>530</v>
      </c>
      <c r="D283" s="5" t="s">
        <v>531</v>
      </c>
      <c r="E283" s="5" t="s">
        <v>250</v>
      </c>
      <c r="F283" s="5"/>
      <c r="G283" s="5" t="s">
        <v>620</v>
      </c>
      <c r="H283" s="5" t="s">
        <v>41</v>
      </c>
      <c r="I283" s="5" t="s">
        <v>621</v>
      </c>
      <c r="J283" s="9">
        <v>46082</v>
      </c>
      <c r="K283" s="9">
        <v>46357</v>
      </c>
      <c r="L283" s="5" t="s">
        <v>149</v>
      </c>
      <c r="M283" s="5" t="s">
        <v>622</v>
      </c>
      <c r="N283" s="8">
        <v>120</v>
      </c>
      <c r="O283" s="8">
        <v>120</v>
      </c>
      <c r="P283" s="5">
        <f t="shared" si="25"/>
        <v>0</v>
      </c>
      <c r="Q283" s="5"/>
      <c r="R283" s="8">
        <v>120</v>
      </c>
      <c r="S283" s="5">
        <v>360</v>
      </c>
      <c r="T283" s="5">
        <v>1</v>
      </c>
      <c r="U283" s="5">
        <v>50</v>
      </c>
      <c r="V283" s="5">
        <v>15</v>
      </c>
      <c r="W283" s="5"/>
      <c r="X283" s="5" t="s">
        <v>332</v>
      </c>
      <c r="Y283" s="5"/>
    </row>
    <row r="284" ht="131.25" spans="1:25">
      <c r="A284" s="5">
        <v>45</v>
      </c>
      <c r="B284" s="5" t="s">
        <v>354</v>
      </c>
      <c r="C284" s="5" t="s">
        <v>530</v>
      </c>
      <c r="D284" s="5" t="s">
        <v>531</v>
      </c>
      <c r="E284" s="5" t="s">
        <v>146</v>
      </c>
      <c r="F284" s="5"/>
      <c r="G284" s="5" t="s">
        <v>623</v>
      </c>
      <c r="H284" s="5" t="s">
        <v>41</v>
      </c>
      <c r="I284" s="5" t="s">
        <v>89</v>
      </c>
      <c r="J284" s="9">
        <v>46082</v>
      </c>
      <c r="K284" s="9">
        <v>46357</v>
      </c>
      <c r="L284" s="5" t="s">
        <v>149</v>
      </c>
      <c r="M284" s="5" t="s">
        <v>623</v>
      </c>
      <c r="N284" s="8">
        <v>130</v>
      </c>
      <c r="O284" s="8">
        <v>130</v>
      </c>
      <c r="P284" s="5">
        <f t="shared" si="25"/>
        <v>0</v>
      </c>
      <c r="Q284" s="5"/>
      <c r="R284" s="8">
        <v>130</v>
      </c>
      <c r="S284" s="5">
        <v>390</v>
      </c>
      <c r="T284" s="5">
        <v>1</v>
      </c>
      <c r="U284" s="5">
        <v>50</v>
      </c>
      <c r="V284" s="5">
        <v>15</v>
      </c>
      <c r="W284" s="5"/>
      <c r="X284" s="5" t="s">
        <v>332</v>
      </c>
      <c r="Y284" s="5"/>
    </row>
    <row r="285" ht="93.75" spans="1:25">
      <c r="A285" s="5">
        <v>46</v>
      </c>
      <c r="B285" s="5" t="s">
        <v>354</v>
      </c>
      <c r="C285" s="5" t="s">
        <v>584</v>
      </c>
      <c r="D285" s="5" t="s">
        <v>608</v>
      </c>
      <c r="E285" s="5" t="s">
        <v>146</v>
      </c>
      <c r="F285" s="5"/>
      <c r="G285" s="5" t="s">
        <v>624</v>
      </c>
      <c r="H285" s="5" t="s">
        <v>41</v>
      </c>
      <c r="I285" s="5" t="s">
        <v>146</v>
      </c>
      <c r="J285" s="9">
        <v>46082</v>
      </c>
      <c r="K285" s="9">
        <v>46357</v>
      </c>
      <c r="L285" s="5" t="s">
        <v>149</v>
      </c>
      <c r="M285" s="5" t="s">
        <v>625</v>
      </c>
      <c r="N285" s="8">
        <v>130</v>
      </c>
      <c r="O285" s="8">
        <v>130</v>
      </c>
      <c r="P285" s="5">
        <f t="shared" si="25"/>
        <v>0</v>
      </c>
      <c r="Q285" s="5"/>
      <c r="R285" s="8">
        <v>130</v>
      </c>
      <c r="S285" s="5">
        <v>390</v>
      </c>
      <c r="T285" s="5">
        <v>1</v>
      </c>
      <c r="U285" s="5">
        <v>50</v>
      </c>
      <c r="V285" s="5">
        <v>15</v>
      </c>
      <c r="W285" s="5"/>
      <c r="X285" s="5" t="s">
        <v>332</v>
      </c>
      <c r="Y285" s="5"/>
    </row>
    <row r="286" ht="131.25" spans="1:25">
      <c r="A286" s="5">
        <v>47</v>
      </c>
      <c r="B286" s="5" t="s">
        <v>354</v>
      </c>
      <c r="C286" s="5" t="s">
        <v>530</v>
      </c>
      <c r="D286" s="5" t="s">
        <v>531</v>
      </c>
      <c r="E286" s="5" t="s">
        <v>236</v>
      </c>
      <c r="F286" s="5"/>
      <c r="G286" s="5" t="s">
        <v>626</v>
      </c>
      <c r="H286" s="5" t="s">
        <v>41</v>
      </c>
      <c r="I286" s="5" t="s">
        <v>236</v>
      </c>
      <c r="J286" s="9">
        <v>46082</v>
      </c>
      <c r="K286" s="9">
        <v>46357</v>
      </c>
      <c r="L286" s="5" t="s">
        <v>149</v>
      </c>
      <c r="M286" s="5" t="s">
        <v>627</v>
      </c>
      <c r="N286" s="8">
        <v>134</v>
      </c>
      <c r="O286" s="8">
        <v>134</v>
      </c>
      <c r="P286" s="5">
        <f t="shared" si="25"/>
        <v>0</v>
      </c>
      <c r="Q286" s="5"/>
      <c r="R286" s="8">
        <v>134</v>
      </c>
      <c r="S286" s="5">
        <v>402</v>
      </c>
      <c r="T286" s="5">
        <v>1</v>
      </c>
      <c r="U286" s="5">
        <v>50</v>
      </c>
      <c r="V286" s="5">
        <v>15</v>
      </c>
      <c r="W286" s="5"/>
      <c r="X286" s="5" t="s">
        <v>332</v>
      </c>
      <c r="Y286" s="5"/>
    </row>
    <row r="287" ht="131.25" spans="1:25">
      <c r="A287" s="5">
        <v>48</v>
      </c>
      <c r="B287" s="5" t="s">
        <v>354</v>
      </c>
      <c r="C287" s="5" t="s">
        <v>530</v>
      </c>
      <c r="D287" s="5" t="s">
        <v>531</v>
      </c>
      <c r="E287" s="5" t="s">
        <v>168</v>
      </c>
      <c r="F287" s="5"/>
      <c r="G287" s="5" t="s">
        <v>628</v>
      </c>
      <c r="H287" s="5" t="s">
        <v>41</v>
      </c>
      <c r="I287" s="5" t="s">
        <v>371</v>
      </c>
      <c r="J287" s="9">
        <v>46082</v>
      </c>
      <c r="K287" s="9">
        <v>46357</v>
      </c>
      <c r="L287" s="5" t="s">
        <v>149</v>
      </c>
      <c r="M287" s="5" t="s">
        <v>629</v>
      </c>
      <c r="N287" s="8">
        <v>144</v>
      </c>
      <c r="O287" s="8">
        <v>144</v>
      </c>
      <c r="P287" s="5">
        <f t="shared" si="25"/>
        <v>0</v>
      </c>
      <c r="Q287" s="5"/>
      <c r="R287" s="8">
        <v>144</v>
      </c>
      <c r="S287" s="5">
        <v>432</v>
      </c>
      <c r="T287" s="5">
        <v>1</v>
      </c>
      <c r="U287" s="5">
        <v>50</v>
      </c>
      <c r="V287" s="5">
        <v>15</v>
      </c>
      <c r="W287" s="5"/>
      <c r="X287" s="5" t="s">
        <v>332</v>
      </c>
      <c r="Y287" s="5"/>
    </row>
    <row r="288" ht="131.25" spans="1:25">
      <c r="A288" s="5">
        <v>49</v>
      </c>
      <c r="B288" s="5" t="s">
        <v>354</v>
      </c>
      <c r="C288" s="5" t="s">
        <v>530</v>
      </c>
      <c r="D288" s="5" t="s">
        <v>531</v>
      </c>
      <c r="E288" s="5" t="s">
        <v>161</v>
      </c>
      <c r="F288" s="5"/>
      <c r="G288" s="5" t="s">
        <v>630</v>
      </c>
      <c r="H288" s="5" t="s">
        <v>41</v>
      </c>
      <c r="I288" s="5" t="s">
        <v>89</v>
      </c>
      <c r="J288" s="9">
        <v>46082</v>
      </c>
      <c r="K288" s="9">
        <v>46357</v>
      </c>
      <c r="L288" s="5" t="s">
        <v>149</v>
      </c>
      <c r="M288" s="5" t="s">
        <v>631</v>
      </c>
      <c r="N288" s="8">
        <v>145.6</v>
      </c>
      <c r="O288" s="8">
        <v>145.6</v>
      </c>
      <c r="P288" s="5">
        <f t="shared" si="25"/>
        <v>0</v>
      </c>
      <c r="Q288" s="5"/>
      <c r="R288" s="8">
        <v>145.6</v>
      </c>
      <c r="S288" s="5">
        <v>436.8</v>
      </c>
      <c r="T288" s="5">
        <v>1</v>
      </c>
      <c r="U288" s="5">
        <v>50</v>
      </c>
      <c r="V288" s="5">
        <v>15</v>
      </c>
      <c r="W288" s="5"/>
      <c r="X288" s="5" t="s">
        <v>257</v>
      </c>
      <c r="Y288" s="5"/>
    </row>
    <row r="289" ht="131.25" spans="1:25">
      <c r="A289" s="5">
        <v>50</v>
      </c>
      <c r="B289" s="5" t="s">
        <v>354</v>
      </c>
      <c r="C289" s="5" t="s">
        <v>530</v>
      </c>
      <c r="D289" s="5" t="s">
        <v>531</v>
      </c>
      <c r="E289" s="5" t="s">
        <v>161</v>
      </c>
      <c r="F289" s="5"/>
      <c r="G289" s="5" t="s">
        <v>632</v>
      </c>
      <c r="H289" s="5" t="s">
        <v>41</v>
      </c>
      <c r="I289" s="5" t="s">
        <v>161</v>
      </c>
      <c r="J289" s="9">
        <v>46082</v>
      </c>
      <c r="K289" s="9">
        <v>46357</v>
      </c>
      <c r="L289" s="5" t="s">
        <v>149</v>
      </c>
      <c r="M289" s="5" t="s">
        <v>632</v>
      </c>
      <c r="N289" s="8">
        <v>145.6</v>
      </c>
      <c r="O289" s="8">
        <v>145.6</v>
      </c>
      <c r="P289" s="5">
        <f t="shared" si="25"/>
        <v>0</v>
      </c>
      <c r="Q289" s="5"/>
      <c r="R289" s="8">
        <v>145.6</v>
      </c>
      <c r="S289" s="5">
        <v>436.8</v>
      </c>
      <c r="T289" s="5">
        <v>1</v>
      </c>
      <c r="U289" s="5">
        <v>50</v>
      </c>
      <c r="V289" s="5">
        <v>15</v>
      </c>
      <c r="W289" s="5"/>
      <c r="X289" s="5" t="s">
        <v>257</v>
      </c>
      <c r="Y289" s="5"/>
    </row>
    <row r="290" ht="131.25" spans="1:25">
      <c r="A290" s="5">
        <v>51</v>
      </c>
      <c r="B290" s="5" t="s">
        <v>354</v>
      </c>
      <c r="C290" s="5" t="s">
        <v>530</v>
      </c>
      <c r="D290" s="5" t="s">
        <v>531</v>
      </c>
      <c r="E290" s="5" t="s">
        <v>168</v>
      </c>
      <c r="F290" s="5"/>
      <c r="G290" s="5" t="s">
        <v>633</v>
      </c>
      <c r="H290" s="5" t="s">
        <v>41</v>
      </c>
      <c r="I290" s="5" t="s">
        <v>634</v>
      </c>
      <c r="J290" s="9">
        <v>46082</v>
      </c>
      <c r="K290" s="9">
        <v>46357</v>
      </c>
      <c r="L290" s="5" t="s">
        <v>149</v>
      </c>
      <c r="M290" s="5" t="s">
        <v>635</v>
      </c>
      <c r="N290" s="8">
        <v>150</v>
      </c>
      <c r="O290" s="8">
        <v>150</v>
      </c>
      <c r="P290" s="5">
        <f t="shared" si="25"/>
        <v>0</v>
      </c>
      <c r="Q290" s="5"/>
      <c r="R290" s="8">
        <v>150</v>
      </c>
      <c r="S290" s="5">
        <v>450</v>
      </c>
      <c r="T290" s="5">
        <v>1</v>
      </c>
      <c r="U290" s="5">
        <v>50</v>
      </c>
      <c r="V290" s="5">
        <v>15</v>
      </c>
      <c r="W290" s="5"/>
      <c r="X290" s="5" t="s">
        <v>332</v>
      </c>
      <c r="Y290" s="5"/>
    </row>
    <row r="291" ht="131.25" spans="1:25">
      <c r="A291" s="5">
        <v>52</v>
      </c>
      <c r="B291" s="5" t="s">
        <v>354</v>
      </c>
      <c r="C291" s="5" t="s">
        <v>530</v>
      </c>
      <c r="D291" s="5" t="s">
        <v>531</v>
      </c>
      <c r="E291" s="5" t="s">
        <v>168</v>
      </c>
      <c r="F291" s="5"/>
      <c r="G291" s="5" t="s">
        <v>636</v>
      </c>
      <c r="H291" s="5" t="s">
        <v>41</v>
      </c>
      <c r="I291" s="5" t="s">
        <v>637</v>
      </c>
      <c r="J291" s="9">
        <v>46082</v>
      </c>
      <c r="K291" s="9">
        <v>46357</v>
      </c>
      <c r="L291" s="5" t="s">
        <v>149</v>
      </c>
      <c r="M291" s="5" t="s">
        <v>638</v>
      </c>
      <c r="N291" s="8">
        <v>150</v>
      </c>
      <c r="O291" s="8">
        <v>150</v>
      </c>
      <c r="P291" s="5">
        <f t="shared" si="25"/>
        <v>0</v>
      </c>
      <c r="Q291" s="5"/>
      <c r="R291" s="8">
        <v>150</v>
      </c>
      <c r="S291" s="5">
        <v>450</v>
      </c>
      <c r="T291" s="5">
        <v>1</v>
      </c>
      <c r="U291" s="5">
        <v>50</v>
      </c>
      <c r="V291" s="5">
        <v>15</v>
      </c>
      <c r="W291" s="5"/>
      <c r="X291" s="5" t="s">
        <v>332</v>
      </c>
      <c r="Y291" s="5"/>
    </row>
    <row r="292" ht="112.5" spans="1:25">
      <c r="A292" s="5">
        <v>53</v>
      </c>
      <c r="B292" s="5" t="s">
        <v>354</v>
      </c>
      <c r="C292" s="5" t="s">
        <v>530</v>
      </c>
      <c r="D292" s="5" t="s">
        <v>535</v>
      </c>
      <c r="E292" s="5" t="s">
        <v>168</v>
      </c>
      <c r="F292" s="5"/>
      <c r="G292" s="5" t="s">
        <v>639</v>
      </c>
      <c r="H292" s="5" t="s">
        <v>41</v>
      </c>
      <c r="I292" s="5" t="s">
        <v>551</v>
      </c>
      <c r="J292" s="9">
        <v>46082</v>
      </c>
      <c r="K292" s="9">
        <v>46357</v>
      </c>
      <c r="L292" s="5" t="s">
        <v>149</v>
      </c>
      <c r="M292" s="5" t="s">
        <v>640</v>
      </c>
      <c r="N292" s="8">
        <v>150</v>
      </c>
      <c r="O292" s="8">
        <v>150</v>
      </c>
      <c r="P292" s="5">
        <f t="shared" si="25"/>
        <v>0</v>
      </c>
      <c r="Q292" s="5"/>
      <c r="R292" s="8">
        <v>150</v>
      </c>
      <c r="S292" s="5">
        <v>450</v>
      </c>
      <c r="T292" s="5">
        <v>1</v>
      </c>
      <c r="U292" s="5">
        <v>50</v>
      </c>
      <c r="V292" s="5">
        <v>15</v>
      </c>
      <c r="W292" s="5"/>
      <c r="X292" s="5" t="s">
        <v>332</v>
      </c>
      <c r="Y292" s="5"/>
    </row>
    <row r="293" ht="112.5" spans="1:25">
      <c r="A293" s="5">
        <v>54</v>
      </c>
      <c r="B293" s="5" t="s">
        <v>354</v>
      </c>
      <c r="C293" s="5" t="s">
        <v>530</v>
      </c>
      <c r="D293" s="5" t="s">
        <v>542</v>
      </c>
      <c r="E293" s="5" t="s">
        <v>168</v>
      </c>
      <c r="F293" s="5"/>
      <c r="G293" s="5" t="s">
        <v>641</v>
      </c>
      <c r="H293" s="5" t="s">
        <v>41</v>
      </c>
      <c r="I293" s="5" t="s">
        <v>642</v>
      </c>
      <c r="J293" s="9">
        <v>46082</v>
      </c>
      <c r="K293" s="9">
        <v>46357</v>
      </c>
      <c r="L293" s="5" t="s">
        <v>149</v>
      </c>
      <c r="M293" s="5" t="s">
        <v>643</v>
      </c>
      <c r="N293" s="8">
        <v>150</v>
      </c>
      <c r="O293" s="8">
        <v>150</v>
      </c>
      <c r="P293" s="5">
        <f t="shared" si="25"/>
        <v>0</v>
      </c>
      <c r="Q293" s="5"/>
      <c r="R293" s="8">
        <v>150</v>
      </c>
      <c r="S293" s="5">
        <v>450</v>
      </c>
      <c r="T293" s="5">
        <v>1</v>
      </c>
      <c r="U293" s="5">
        <v>50</v>
      </c>
      <c r="V293" s="5">
        <v>15</v>
      </c>
      <c r="W293" s="5"/>
      <c r="X293" s="5" t="s">
        <v>332</v>
      </c>
      <c r="Y293" s="5"/>
    </row>
    <row r="294" ht="112.5" spans="1:25">
      <c r="A294" s="5">
        <v>55</v>
      </c>
      <c r="B294" s="5" t="s">
        <v>354</v>
      </c>
      <c r="C294" s="5" t="s">
        <v>530</v>
      </c>
      <c r="D294" s="5" t="s">
        <v>542</v>
      </c>
      <c r="E294" s="5" t="s">
        <v>161</v>
      </c>
      <c r="F294" s="5"/>
      <c r="G294" s="5" t="s">
        <v>644</v>
      </c>
      <c r="H294" s="5" t="s">
        <v>41</v>
      </c>
      <c r="I294" s="5" t="s">
        <v>551</v>
      </c>
      <c r="J294" s="9">
        <v>46082</v>
      </c>
      <c r="K294" s="9">
        <v>46357</v>
      </c>
      <c r="L294" s="5" t="s">
        <v>149</v>
      </c>
      <c r="M294" s="5" t="s">
        <v>645</v>
      </c>
      <c r="N294" s="8">
        <v>150</v>
      </c>
      <c r="O294" s="8">
        <v>150</v>
      </c>
      <c r="P294" s="5">
        <f t="shared" si="25"/>
        <v>0</v>
      </c>
      <c r="Q294" s="5"/>
      <c r="R294" s="8">
        <v>150</v>
      </c>
      <c r="S294" s="5">
        <v>450</v>
      </c>
      <c r="T294" s="5">
        <v>1</v>
      </c>
      <c r="U294" s="5">
        <v>50</v>
      </c>
      <c r="V294" s="5">
        <v>15</v>
      </c>
      <c r="W294" s="5"/>
      <c r="X294" s="5" t="s">
        <v>332</v>
      </c>
      <c r="Y294" s="5"/>
    </row>
    <row r="295" ht="112.5" spans="1:25">
      <c r="A295" s="5">
        <v>56</v>
      </c>
      <c r="B295" s="5" t="s">
        <v>354</v>
      </c>
      <c r="C295" s="5" t="s">
        <v>530</v>
      </c>
      <c r="D295" s="5" t="s">
        <v>356</v>
      </c>
      <c r="E295" s="5" t="s">
        <v>161</v>
      </c>
      <c r="F295" s="5"/>
      <c r="G295" s="5" t="s">
        <v>646</v>
      </c>
      <c r="H295" s="5" t="s">
        <v>41</v>
      </c>
      <c r="I295" s="5" t="s">
        <v>161</v>
      </c>
      <c r="J295" s="9">
        <v>46082</v>
      </c>
      <c r="K295" s="9">
        <v>46357</v>
      </c>
      <c r="L295" s="5" t="s">
        <v>149</v>
      </c>
      <c r="M295" s="5" t="s">
        <v>646</v>
      </c>
      <c r="N295" s="8">
        <v>150</v>
      </c>
      <c r="O295" s="8">
        <v>150</v>
      </c>
      <c r="P295" s="5">
        <f t="shared" si="25"/>
        <v>0</v>
      </c>
      <c r="Q295" s="5"/>
      <c r="R295" s="8">
        <v>150</v>
      </c>
      <c r="S295" s="5">
        <v>450</v>
      </c>
      <c r="T295" s="5">
        <v>1</v>
      </c>
      <c r="U295" s="5">
        <v>50</v>
      </c>
      <c r="V295" s="5">
        <v>15</v>
      </c>
      <c r="W295" s="5"/>
      <c r="X295" s="5" t="s">
        <v>332</v>
      </c>
      <c r="Y295" s="5"/>
    </row>
    <row r="296" ht="131.25" spans="1:25">
      <c r="A296" s="5">
        <v>57</v>
      </c>
      <c r="B296" s="5" t="s">
        <v>354</v>
      </c>
      <c r="C296" s="5" t="s">
        <v>530</v>
      </c>
      <c r="D296" s="5" t="s">
        <v>531</v>
      </c>
      <c r="E296" s="5" t="s">
        <v>236</v>
      </c>
      <c r="F296" s="5"/>
      <c r="G296" s="5" t="s">
        <v>647</v>
      </c>
      <c r="H296" s="5" t="s">
        <v>41</v>
      </c>
      <c r="I296" s="5" t="s">
        <v>236</v>
      </c>
      <c r="J296" s="9">
        <v>46082</v>
      </c>
      <c r="K296" s="9">
        <v>46357</v>
      </c>
      <c r="L296" s="5" t="s">
        <v>149</v>
      </c>
      <c r="M296" s="5" t="s">
        <v>648</v>
      </c>
      <c r="N296" s="8">
        <v>150</v>
      </c>
      <c r="O296" s="8">
        <v>150</v>
      </c>
      <c r="P296" s="5">
        <f t="shared" si="25"/>
        <v>0</v>
      </c>
      <c r="Q296" s="5"/>
      <c r="R296" s="8">
        <v>150</v>
      </c>
      <c r="S296" s="5">
        <v>450</v>
      </c>
      <c r="T296" s="5">
        <v>1</v>
      </c>
      <c r="U296" s="5">
        <v>50</v>
      </c>
      <c r="V296" s="5">
        <v>15</v>
      </c>
      <c r="W296" s="5"/>
      <c r="X296" s="5" t="s">
        <v>332</v>
      </c>
      <c r="Y296" s="5"/>
    </row>
    <row r="297" ht="281.25" spans="1:25">
      <c r="A297" s="5">
        <v>58</v>
      </c>
      <c r="B297" s="5" t="s">
        <v>354</v>
      </c>
      <c r="C297" s="5" t="s">
        <v>539</v>
      </c>
      <c r="D297" s="5" t="s">
        <v>540</v>
      </c>
      <c r="E297" s="5" t="s">
        <v>236</v>
      </c>
      <c r="F297" s="5"/>
      <c r="G297" s="5" t="s">
        <v>649</v>
      </c>
      <c r="H297" s="5" t="s">
        <v>41</v>
      </c>
      <c r="I297" s="5" t="s">
        <v>236</v>
      </c>
      <c r="J297" s="9">
        <v>46082</v>
      </c>
      <c r="K297" s="9">
        <v>46357</v>
      </c>
      <c r="L297" s="5" t="s">
        <v>149</v>
      </c>
      <c r="M297" s="5" t="s">
        <v>650</v>
      </c>
      <c r="N297" s="8">
        <v>150</v>
      </c>
      <c r="O297" s="8">
        <v>150</v>
      </c>
      <c r="P297" s="5">
        <f t="shared" si="25"/>
        <v>0</v>
      </c>
      <c r="Q297" s="5"/>
      <c r="R297" s="8">
        <v>150</v>
      </c>
      <c r="S297" s="5">
        <v>450</v>
      </c>
      <c r="T297" s="5">
        <v>1</v>
      </c>
      <c r="U297" s="5">
        <v>50</v>
      </c>
      <c r="V297" s="5">
        <v>15</v>
      </c>
      <c r="W297" s="5"/>
      <c r="X297" s="5" t="s">
        <v>332</v>
      </c>
      <c r="Y297" s="5"/>
    </row>
    <row r="298" ht="281.25" spans="1:25">
      <c r="A298" s="5">
        <v>59</v>
      </c>
      <c r="B298" s="5" t="s">
        <v>354</v>
      </c>
      <c r="C298" s="5" t="s">
        <v>539</v>
      </c>
      <c r="D298" s="5" t="s">
        <v>540</v>
      </c>
      <c r="E298" s="5" t="s">
        <v>236</v>
      </c>
      <c r="F298" s="5"/>
      <c r="G298" s="5" t="s">
        <v>651</v>
      </c>
      <c r="H298" s="5" t="s">
        <v>41</v>
      </c>
      <c r="I298" s="5" t="s">
        <v>236</v>
      </c>
      <c r="J298" s="9">
        <v>46082</v>
      </c>
      <c r="K298" s="9">
        <v>46357</v>
      </c>
      <c r="L298" s="5" t="s">
        <v>149</v>
      </c>
      <c r="M298" s="5" t="s">
        <v>652</v>
      </c>
      <c r="N298" s="8">
        <v>150</v>
      </c>
      <c r="O298" s="8">
        <v>150</v>
      </c>
      <c r="P298" s="5">
        <f t="shared" si="25"/>
        <v>0</v>
      </c>
      <c r="Q298" s="5"/>
      <c r="R298" s="8">
        <v>150</v>
      </c>
      <c r="S298" s="5">
        <v>450</v>
      </c>
      <c r="T298" s="5">
        <v>1</v>
      </c>
      <c r="U298" s="5">
        <v>50</v>
      </c>
      <c r="V298" s="5">
        <v>15</v>
      </c>
      <c r="W298" s="5"/>
      <c r="X298" s="5" t="s">
        <v>332</v>
      </c>
      <c r="Y298" s="5"/>
    </row>
    <row r="299" ht="281.25" spans="1:25">
      <c r="A299" s="5">
        <v>60</v>
      </c>
      <c r="B299" s="5" t="s">
        <v>354</v>
      </c>
      <c r="C299" s="5" t="s">
        <v>539</v>
      </c>
      <c r="D299" s="5" t="s">
        <v>540</v>
      </c>
      <c r="E299" s="5" t="s">
        <v>236</v>
      </c>
      <c r="F299" s="5"/>
      <c r="G299" s="5" t="s">
        <v>653</v>
      </c>
      <c r="H299" s="5" t="s">
        <v>41</v>
      </c>
      <c r="I299" s="5" t="s">
        <v>236</v>
      </c>
      <c r="J299" s="9">
        <v>46082</v>
      </c>
      <c r="K299" s="9">
        <v>46357</v>
      </c>
      <c r="L299" s="5" t="s">
        <v>149</v>
      </c>
      <c r="M299" s="5" t="s">
        <v>654</v>
      </c>
      <c r="N299" s="8">
        <v>150</v>
      </c>
      <c r="O299" s="8">
        <v>150</v>
      </c>
      <c r="P299" s="5">
        <f t="shared" si="25"/>
        <v>0</v>
      </c>
      <c r="Q299" s="5"/>
      <c r="R299" s="8">
        <v>150</v>
      </c>
      <c r="S299" s="5">
        <v>450</v>
      </c>
      <c r="T299" s="5">
        <v>1</v>
      </c>
      <c r="U299" s="5">
        <v>50</v>
      </c>
      <c r="V299" s="5">
        <v>15</v>
      </c>
      <c r="W299" s="5"/>
      <c r="X299" s="5" t="s">
        <v>332</v>
      </c>
      <c r="Y299" s="5"/>
    </row>
    <row r="300" ht="281.25" spans="1:25">
      <c r="A300" s="5">
        <v>61</v>
      </c>
      <c r="B300" s="5" t="s">
        <v>354</v>
      </c>
      <c r="C300" s="5" t="s">
        <v>539</v>
      </c>
      <c r="D300" s="5" t="s">
        <v>540</v>
      </c>
      <c r="E300" s="5" t="s">
        <v>236</v>
      </c>
      <c r="F300" s="5"/>
      <c r="G300" s="5" t="s">
        <v>655</v>
      </c>
      <c r="H300" s="5" t="s">
        <v>41</v>
      </c>
      <c r="I300" s="5" t="s">
        <v>236</v>
      </c>
      <c r="J300" s="9">
        <v>46082</v>
      </c>
      <c r="K300" s="9">
        <v>46357</v>
      </c>
      <c r="L300" s="5" t="s">
        <v>149</v>
      </c>
      <c r="M300" s="5" t="s">
        <v>656</v>
      </c>
      <c r="N300" s="8">
        <v>150</v>
      </c>
      <c r="O300" s="8">
        <v>150</v>
      </c>
      <c r="P300" s="5">
        <f t="shared" si="25"/>
        <v>0</v>
      </c>
      <c r="Q300" s="5"/>
      <c r="R300" s="8">
        <v>150</v>
      </c>
      <c r="S300" s="5">
        <v>450</v>
      </c>
      <c r="T300" s="5">
        <v>1</v>
      </c>
      <c r="U300" s="5">
        <v>50</v>
      </c>
      <c r="V300" s="5">
        <v>15</v>
      </c>
      <c r="W300" s="5"/>
      <c r="X300" s="5" t="s">
        <v>332</v>
      </c>
      <c r="Y300" s="5"/>
    </row>
    <row r="301" ht="112.5" spans="1:25">
      <c r="A301" s="5">
        <v>62</v>
      </c>
      <c r="B301" s="5" t="s">
        <v>354</v>
      </c>
      <c r="C301" s="5" t="s">
        <v>530</v>
      </c>
      <c r="D301" s="5" t="s">
        <v>356</v>
      </c>
      <c r="E301" s="5" t="s">
        <v>237</v>
      </c>
      <c r="F301" s="5"/>
      <c r="G301" s="5" t="s">
        <v>657</v>
      </c>
      <c r="H301" s="5" t="s">
        <v>41</v>
      </c>
      <c r="I301" s="5" t="s">
        <v>237</v>
      </c>
      <c r="J301" s="9">
        <v>46082</v>
      </c>
      <c r="K301" s="9">
        <v>46357</v>
      </c>
      <c r="L301" s="5" t="s">
        <v>149</v>
      </c>
      <c r="M301" s="5" t="s">
        <v>657</v>
      </c>
      <c r="N301" s="8">
        <v>150</v>
      </c>
      <c r="O301" s="8">
        <v>150</v>
      </c>
      <c r="P301" s="5">
        <f t="shared" si="25"/>
        <v>0</v>
      </c>
      <c r="Q301" s="5"/>
      <c r="R301" s="8">
        <v>150</v>
      </c>
      <c r="S301" s="5">
        <v>450</v>
      </c>
      <c r="T301" s="5">
        <v>1</v>
      </c>
      <c r="U301" s="5">
        <v>50</v>
      </c>
      <c r="V301" s="5">
        <v>15</v>
      </c>
      <c r="W301" s="5"/>
      <c r="X301" s="5" t="s">
        <v>332</v>
      </c>
      <c r="Y301" s="5"/>
    </row>
    <row r="302" ht="56.25" spans="1:25">
      <c r="A302" s="5">
        <v>63</v>
      </c>
      <c r="B302" s="5" t="s">
        <v>354</v>
      </c>
      <c r="C302" s="5" t="s">
        <v>584</v>
      </c>
      <c r="D302" s="5" t="s">
        <v>658</v>
      </c>
      <c r="E302" s="5" t="s">
        <v>237</v>
      </c>
      <c r="F302" s="5"/>
      <c r="G302" s="5" t="s">
        <v>659</v>
      </c>
      <c r="H302" s="5" t="s">
        <v>41</v>
      </c>
      <c r="I302" s="5" t="s">
        <v>237</v>
      </c>
      <c r="J302" s="9">
        <v>46082</v>
      </c>
      <c r="K302" s="9">
        <v>46357</v>
      </c>
      <c r="L302" s="5" t="s">
        <v>149</v>
      </c>
      <c r="M302" s="5" t="s">
        <v>659</v>
      </c>
      <c r="N302" s="8">
        <v>150</v>
      </c>
      <c r="O302" s="8">
        <v>150</v>
      </c>
      <c r="P302" s="5">
        <f t="shared" si="25"/>
        <v>0</v>
      </c>
      <c r="Q302" s="5"/>
      <c r="R302" s="8">
        <v>150</v>
      </c>
      <c r="S302" s="5">
        <v>450</v>
      </c>
      <c r="T302" s="5">
        <v>1</v>
      </c>
      <c r="U302" s="5">
        <v>50</v>
      </c>
      <c r="V302" s="5">
        <v>15</v>
      </c>
      <c r="W302" s="5"/>
      <c r="X302" s="5" t="s">
        <v>332</v>
      </c>
      <c r="Y302" s="5"/>
    </row>
    <row r="303" ht="131.25" spans="1:25">
      <c r="A303" s="5">
        <v>64</v>
      </c>
      <c r="B303" s="5" t="s">
        <v>354</v>
      </c>
      <c r="C303" s="5" t="s">
        <v>530</v>
      </c>
      <c r="D303" s="5" t="s">
        <v>531</v>
      </c>
      <c r="E303" s="5" t="s">
        <v>151</v>
      </c>
      <c r="F303" s="5"/>
      <c r="G303" s="5" t="s">
        <v>660</v>
      </c>
      <c r="H303" s="5" t="s">
        <v>41</v>
      </c>
      <c r="I303" s="5" t="s">
        <v>661</v>
      </c>
      <c r="J303" s="9">
        <v>46082</v>
      </c>
      <c r="K303" s="9">
        <v>46357</v>
      </c>
      <c r="L303" s="5" t="s">
        <v>149</v>
      </c>
      <c r="M303" s="5" t="s">
        <v>660</v>
      </c>
      <c r="N303" s="8">
        <v>150</v>
      </c>
      <c r="O303" s="8">
        <v>150</v>
      </c>
      <c r="P303" s="5">
        <f t="shared" si="25"/>
        <v>0</v>
      </c>
      <c r="Q303" s="5"/>
      <c r="R303" s="8">
        <v>150</v>
      </c>
      <c r="S303" s="5">
        <v>450</v>
      </c>
      <c r="T303" s="5">
        <v>1</v>
      </c>
      <c r="U303" s="5">
        <v>50</v>
      </c>
      <c r="V303" s="5">
        <v>15</v>
      </c>
      <c r="W303" s="5"/>
      <c r="X303" s="5" t="s">
        <v>332</v>
      </c>
      <c r="Y303" s="5"/>
    </row>
    <row r="304" ht="131.25" spans="1:25">
      <c r="A304" s="5">
        <v>65</v>
      </c>
      <c r="B304" s="5" t="s">
        <v>354</v>
      </c>
      <c r="C304" s="5" t="s">
        <v>530</v>
      </c>
      <c r="D304" s="5" t="s">
        <v>531</v>
      </c>
      <c r="E304" s="5" t="s">
        <v>151</v>
      </c>
      <c r="F304" s="5"/>
      <c r="G304" s="5" t="s">
        <v>660</v>
      </c>
      <c r="H304" s="5" t="s">
        <v>41</v>
      </c>
      <c r="I304" s="5" t="s">
        <v>662</v>
      </c>
      <c r="J304" s="9">
        <v>46082</v>
      </c>
      <c r="K304" s="9">
        <v>46357</v>
      </c>
      <c r="L304" s="5" t="s">
        <v>149</v>
      </c>
      <c r="M304" s="5" t="s">
        <v>660</v>
      </c>
      <c r="N304" s="8">
        <v>150</v>
      </c>
      <c r="O304" s="8">
        <v>150</v>
      </c>
      <c r="P304" s="5">
        <f t="shared" si="25"/>
        <v>0</v>
      </c>
      <c r="Q304" s="5"/>
      <c r="R304" s="8">
        <v>150</v>
      </c>
      <c r="S304" s="5">
        <v>450</v>
      </c>
      <c r="T304" s="5">
        <v>1</v>
      </c>
      <c r="U304" s="5">
        <v>50</v>
      </c>
      <c r="V304" s="5">
        <v>15</v>
      </c>
      <c r="W304" s="5"/>
      <c r="X304" s="5" t="s">
        <v>332</v>
      </c>
      <c r="Y304" s="5"/>
    </row>
    <row r="305" ht="131.25" spans="1:25">
      <c r="A305" s="5">
        <v>66</v>
      </c>
      <c r="B305" s="5" t="s">
        <v>354</v>
      </c>
      <c r="C305" s="5" t="s">
        <v>530</v>
      </c>
      <c r="D305" s="5" t="s">
        <v>531</v>
      </c>
      <c r="E305" s="5" t="s">
        <v>239</v>
      </c>
      <c r="F305" s="5"/>
      <c r="G305" s="5" t="s">
        <v>660</v>
      </c>
      <c r="H305" s="5" t="s">
        <v>41</v>
      </c>
      <c r="I305" s="5" t="s">
        <v>663</v>
      </c>
      <c r="J305" s="9">
        <v>46082</v>
      </c>
      <c r="K305" s="9">
        <v>46357</v>
      </c>
      <c r="L305" s="5" t="s">
        <v>149</v>
      </c>
      <c r="M305" s="5" t="s">
        <v>660</v>
      </c>
      <c r="N305" s="8">
        <v>150</v>
      </c>
      <c r="O305" s="8">
        <v>150</v>
      </c>
      <c r="P305" s="5">
        <f t="shared" si="25"/>
        <v>0</v>
      </c>
      <c r="Q305" s="5"/>
      <c r="R305" s="8">
        <v>150</v>
      </c>
      <c r="S305" s="5">
        <v>450</v>
      </c>
      <c r="T305" s="5">
        <v>1</v>
      </c>
      <c r="U305" s="5">
        <v>50</v>
      </c>
      <c r="V305" s="5">
        <v>15</v>
      </c>
      <c r="W305" s="5"/>
      <c r="X305" s="5" t="s">
        <v>332</v>
      </c>
      <c r="Y305" s="5"/>
    </row>
    <row r="306" ht="131.25" spans="1:25">
      <c r="A306" s="5">
        <v>67</v>
      </c>
      <c r="B306" s="5" t="s">
        <v>354</v>
      </c>
      <c r="C306" s="5" t="s">
        <v>530</v>
      </c>
      <c r="D306" s="5" t="s">
        <v>531</v>
      </c>
      <c r="E306" s="5" t="s">
        <v>240</v>
      </c>
      <c r="F306" s="5"/>
      <c r="G306" s="5" t="s">
        <v>664</v>
      </c>
      <c r="H306" s="5" t="s">
        <v>41</v>
      </c>
      <c r="I306" s="5" t="s">
        <v>665</v>
      </c>
      <c r="J306" s="9">
        <v>46082</v>
      </c>
      <c r="K306" s="9">
        <v>46357</v>
      </c>
      <c r="L306" s="5" t="s">
        <v>149</v>
      </c>
      <c r="M306" s="5" t="s">
        <v>666</v>
      </c>
      <c r="N306" s="8">
        <v>150</v>
      </c>
      <c r="O306" s="8">
        <v>150</v>
      </c>
      <c r="P306" s="5">
        <f t="shared" si="25"/>
        <v>0</v>
      </c>
      <c r="Q306" s="5"/>
      <c r="R306" s="8">
        <v>150</v>
      </c>
      <c r="S306" s="5">
        <v>450</v>
      </c>
      <c r="T306" s="5">
        <v>1</v>
      </c>
      <c r="U306" s="5">
        <v>50</v>
      </c>
      <c r="V306" s="5">
        <v>15</v>
      </c>
      <c r="W306" s="5"/>
      <c r="X306" s="5" t="s">
        <v>332</v>
      </c>
      <c r="Y306" s="5"/>
    </row>
    <row r="307" ht="131.25" spans="1:25">
      <c r="A307" s="5">
        <v>68</v>
      </c>
      <c r="B307" s="5" t="s">
        <v>354</v>
      </c>
      <c r="C307" s="5" t="s">
        <v>530</v>
      </c>
      <c r="D307" s="5" t="s">
        <v>531</v>
      </c>
      <c r="E307" s="5" t="s">
        <v>240</v>
      </c>
      <c r="F307" s="5"/>
      <c r="G307" s="5" t="s">
        <v>667</v>
      </c>
      <c r="H307" s="5" t="s">
        <v>41</v>
      </c>
      <c r="I307" s="5" t="s">
        <v>668</v>
      </c>
      <c r="J307" s="9">
        <v>46082</v>
      </c>
      <c r="K307" s="9">
        <v>46357</v>
      </c>
      <c r="L307" s="5" t="s">
        <v>149</v>
      </c>
      <c r="M307" s="5" t="s">
        <v>669</v>
      </c>
      <c r="N307" s="8">
        <v>150</v>
      </c>
      <c r="O307" s="8">
        <v>150</v>
      </c>
      <c r="P307" s="5">
        <f t="shared" si="25"/>
        <v>0</v>
      </c>
      <c r="Q307" s="5"/>
      <c r="R307" s="8">
        <v>150</v>
      </c>
      <c r="S307" s="5">
        <v>450</v>
      </c>
      <c r="T307" s="5">
        <v>1</v>
      </c>
      <c r="U307" s="5">
        <v>50</v>
      </c>
      <c r="V307" s="5">
        <v>15</v>
      </c>
      <c r="W307" s="5"/>
      <c r="X307" s="5" t="s">
        <v>332</v>
      </c>
      <c r="Y307" s="5"/>
    </row>
    <row r="308" ht="112.5" spans="1:25">
      <c r="A308" s="5">
        <v>69</v>
      </c>
      <c r="B308" s="5" t="s">
        <v>354</v>
      </c>
      <c r="C308" s="5" t="s">
        <v>539</v>
      </c>
      <c r="D308" s="5" t="s">
        <v>670</v>
      </c>
      <c r="E308" s="5" t="s">
        <v>243</v>
      </c>
      <c r="F308" s="5"/>
      <c r="G308" s="5" t="s">
        <v>671</v>
      </c>
      <c r="H308" s="5" t="s">
        <v>41</v>
      </c>
      <c r="I308" s="5" t="s">
        <v>243</v>
      </c>
      <c r="J308" s="9">
        <v>46082</v>
      </c>
      <c r="K308" s="9">
        <v>46357</v>
      </c>
      <c r="L308" s="5" t="s">
        <v>149</v>
      </c>
      <c r="M308" s="5" t="s">
        <v>671</v>
      </c>
      <c r="N308" s="8">
        <v>150</v>
      </c>
      <c r="O308" s="8">
        <v>150</v>
      </c>
      <c r="P308" s="5">
        <f t="shared" ref="P308:P319" si="26">N308-O308</f>
        <v>0</v>
      </c>
      <c r="Q308" s="5"/>
      <c r="R308" s="8">
        <v>150</v>
      </c>
      <c r="S308" s="5">
        <v>450</v>
      </c>
      <c r="T308" s="5">
        <v>1</v>
      </c>
      <c r="U308" s="5">
        <v>50</v>
      </c>
      <c r="V308" s="5">
        <v>15</v>
      </c>
      <c r="W308" s="5"/>
      <c r="X308" s="5" t="s">
        <v>332</v>
      </c>
      <c r="Y308" s="5"/>
    </row>
    <row r="309" ht="131.25" spans="1:25">
      <c r="A309" s="5">
        <v>70</v>
      </c>
      <c r="B309" s="5" t="s">
        <v>354</v>
      </c>
      <c r="C309" s="5" t="s">
        <v>530</v>
      </c>
      <c r="D309" s="5" t="s">
        <v>531</v>
      </c>
      <c r="E309" s="5" t="s">
        <v>244</v>
      </c>
      <c r="F309" s="5"/>
      <c r="G309" s="5" t="s">
        <v>672</v>
      </c>
      <c r="H309" s="5" t="s">
        <v>41</v>
      </c>
      <c r="I309" s="5" t="s">
        <v>244</v>
      </c>
      <c r="J309" s="9">
        <v>46082</v>
      </c>
      <c r="K309" s="9">
        <v>46357</v>
      </c>
      <c r="L309" s="5" t="s">
        <v>149</v>
      </c>
      <c r="M309" s="5" t="s">
        <v>673</v>
      </c>
      <c r="N309" s="8">
        <v>150</v>
      </c>
      <c r="O309" s="8">
        <v>150</v>
      </c>
      <c r="P309" s="5">
        <f t="shared" si="26"/>
        <v>0</v>
      </c>
      <c r="Q309" s="5"/>
      <c r="R309" s="8">
        <v>150</v>
      </c>
      <c r="S309" s="5">
        <v>450</v>
      </c>
      <c r="T309" s="5">
        <v>1</v>
      </c>
      <c r="U309" s="5">
        <v>50</v>
      </c>
      <c r="V309" s="5">
        <v>15</v>
      </c>
      <c r="W309" s="5"/>
      <c r="X309" s="5" t="s">
        <v>332</v>
      </c>
      <c r="Y309" s="5"/>
    </row>
    <row r="310" ht="37.5" customHeight="1" spans="1:25">
      <c r="A310" s="5" t="s">
        <v>674</v>
      </c>
      <c r="B310" s="5" t="s">
        <v>542</v>
      </c>
      <c r="C310" s="5"/>
      <c r="D310" s="5"/>
      <c r="E310" s="5"/>
      <c r="F310" s="5"/>
      <c r="G310" s="5"/>
      <c r="H310" s="5"/>
      <c r="I310" s="5"/>
      <c r="J310" s="9"/>
      <c r="K310" s="9"/>
      <c r="L310" s="5"/>
      <c r="M310" s="5"/>
      <c r="N310" s="5">
        <f>SUM(N311)</f>
        <v>500</v>
      </c>
      <c r="O310" s="5">
        <f t="shared" ref="O310:V310" si="27">SUM(O311)</f>
        <v>500</v>
      </c>
      <c r="P310" s="5">
        <f t="shared" si="27"/>
        <v>0</v>
      </c>
      <c r="Q310" s="5">
        <f t="shared" si="27"/>
        <v>0</v>
      </c>
      <c r="R310" s="5">
        <f t="shared" si="27"/>
        <v>0</v>
      </c>
      <c r="S310" s="5">
        <f t="shared" si="27"/>
        <v>0</v>
      </c>
      <c r="T310" s="5">
        <f t="shared" si="27"/>
        <v>0</v>
      </c>
      <c r="U310" s="5">
        <f t="shared" si="27"/>
        <v>0</v>
      </c>
      <c r="V310" s="5">
        <f t="shared" si="27"/>
        <v>0</v>
      </c>
      <c r="W310" s="5"/>
      <c r="X310" s="5"/>
      <c r="Y310" s="5"/>
    </row>
    <row r="311" s="1" customFormat="1" ht="56.25" spans="1:25">
      <c r="A311" s="5">
        <v>1</v>
      </c>
      <c r="B311" s="5" t="s">
        <v>675</v>
      </c>
      <c r="C311" s="5" t="s">
        <v>675</v>
      </c>
      <c r="D311" s="5" t="s">
        <v>675</v>
      </c>
      <c r="E311" s="5"/>
      <c r="F311" s="5"/>
      <c r="G311" s="5" t="s">
        <v>675</v>
      </c>
      <c r="H311" s="5"/>
      <c r="I311" s="5"/>
      <c r="J311" s="9">
        <v>46082</v>
      </c>
      <c r="K311" s="9">
        <v>46357</v>
      </c>
      <c r="L311" s="5" t="s">
        <v>149</v>
      </c>
      <c r="M311" s="5"/>
      <c r="N311" s="5">
        <v>500</v>
      </c>
      <c r="O311" s="5">
        <v>500</v>
      </c>
      <c r="P311" s="5">
        <f>N311-O311</f>
        <v>0</v>
      </c>
      <c r="Q311" s="5"/>
      <c r="R311" s="5"/>
      <c r="S311" s="5"/>
      <c r="T311" s="5"/>
      <c r="U311" s="5"/>
      <c r="V311" s="5"/>
      <c r="W311" s="5" t="s">
        <v>675</v>
      </c>
      <c r="X311" s="5" t="s">
        <v>542</v>
      </c>
      <c r="Y311" s="5"/>
    </row>
  </sheetData>
  <autoFilter ref="A6:IT311">
    <extLst/>
  </autoFilter>
  <mergeCells count="23">
    <mergeCell ref="A1:Y1"/>
    <mergeCell ref="A3:Y3"/>
    <mergeCell ref="A4:Y4"/>
    <mergeCell ref="B5:D5"/>
    <mergeCell ref="J5:K5"/>
    <mergeCell ref="N5:P5"/>
    <mergeCell ref="Q5:V5"/>
    <mergeCell ref="O6:P6"/>
    <mergeCell ref="T6:V6"/>
    <mergeCell ref="A5:A6"/>
    <mergeCell ref="B6:B7"/>
    <mergeCell ref="C6:C7"/>
    <mergeCell ref="D6:D7"/>
    <mergeCell ref="E5:E6"/>
    <mergeCell ref="F5:F6"/>
    <mergeCell ref="G5:G6"/>
    <mergeCell ref="H5:H6"/>
    <mergeCell ref="I5:I6"/>
    <mergeCell ref="L5:L6"/>
    <mergeCell ref="M5:M6"/>
    <mergeCell ref="W5:W6"/>
    <mergeCell ref="X5:X6"/>
    <mergeCell ref="Y5:Y6"/>
  </mergeCells>
  <conditionalFormatting sqref="G39 G41 G55:G58 G61">
    <cfRule type="duplicateValues" dxfId="0" priority="2"/>
  </conditionalFormatting>
  <conditionalFormatting sqref="G39:G42 G61 G55:G58 G127:G131">
    <cfRule type="duplicateValues" dxfId="0" priority="1"/>
  </conditionalFormatting>
  <dataValidations count="1">
    <dataValidation type="textLength" operator="between" allowBlank="1" showInputMessage="1" showErrorMessage="1" promptTitle="填写要求" prompt="主要建设内容和规模（不超过100字）" sqref="M55">
      <formula1>0</formula1>
      <formula2>100</formula2>
    </dataValidation>
  </dataValidations>
  <pageMargins left="0.75" right="0.75" top="1" bottom="1" header="0.511805555555556" footer="0.511805555555556"/>
  <pageSetup paperSize="9" scale="44"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附件2年度拟入库项目申报表范本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2016-12-07T00:54:00Z</dcterms:created>
  <dcterms:modified xsi:type="dcterms:W3CDTF">2025-11-30T17:35:51Z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2052-11.8.2.12129</vt:lpwstr>
  </property>
  <property fmtid="{D5CDD505-2E9C-101B-9397-08002B2CF9AE}" pid="3" name="ICV">
    <vt:lpwstr>D899F766446EF6D4030D2C69694E87A6_43</vt:lpwstr>
  </property>
  <property fmtid="{D5CDD505-2E9C-101B-9397-08002B2CF9AE}" pid="4" name="KSOReadingLayout">
    <vt:bool>true</vt:bool>
  </property>
</Properties>
</file>