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activeTab="1"/>
  </bookViews>
  <sheets>
    <sheet name="第五批整合计划表" sheetId="1" r:id="rId1"/>
    <sheet name="调整表" sheetId="2" r:id="rId2"/>
  </sheets>
  <definedNames>
    <definedName name="_xlnm.Print_Titles" localSheetId="0">第五批整合计划表!$2:$5</definedName>
    <definedName name="_xlnm.Print_Titles" localSheetId="1">调整表!$2:$5</definedName>
  </definedNames>
  <calcPr calcId="144525"/>
</workbook>
</file>

<file path=xl/sharedStrings.xml><?xml version="1.0" encoding="utf-8"?>
<sst xmlns="http://schemas.openxmlformats.org/spreadsheetml/2006/main" count="245">
  <si>
    <t>附件1：</t>
  </si>
  <si>
    <t>临县2018年统筹整合财政专项资金使用计划表（第五批）</t>
  </si>
  <si>
    <t xml:space="preserve">                                                                                                                             单位：万元</t>
  </si>
  <si>
    <t>序号</t>
  </si>
  <si>
    <t>项目名称</t>
  </si>
  <si>
    <t>项目性质</t>
  </si>
  <si>
    <t>项目实施单位</t>
  </si>
  <si>
    <t>项目地点</t>
  </si>
  <si>
    <t>主要建设项目与规模</t>
  </si>
  <si>
    <t>总投资</t>
  </si>
  <si>
    <t>2018年度投资计划投资</t>
  </si>
  <si>
    <t>建设周期</t>
  </si>
  <si>
    <t>项目预期收益</t>
  </si>
  <si>
    <t>项目责任
单位</t>
  </si>
  <si>
    <t>责任人</t>
  </si>
  <si>
    <t>备
注</t>
  </si>
  <si>
    <t>小计</t>
  </si>
  <si>
    <t>整合财政资金</t>
  </si>
  <si>
    <t>其他筹措资金</t>
  </si>
  <si>
    <t>开始
时间</t>
  </si>
  <si>
    <t>结束
时间</t>
  </si>
  <si>
    <t>贫困户数</t>
  </si>
  <si>
    <t>贫困
人数</t>
  </si>
  <si>
    <t>其他农户</t>
  </si>
  <si>
    <t>五个一批脱贫项目</t>
  </si>
  <si>
    <t>一、发展教育脱贫项目小计</t>
  </si>
  <si>
    <t>校舍维修</t>
  </si>
  <si>
    <t>维修</t>
  </si>
  <si>
    <t>县教体局</t>
  </si>
  <si>
    <t>后大禹
寄宿制学校</t>
  </si>
  <si>
    <t>后刘家庄教学点维修</t>
  </si>
  <si>
    <t>教体局</t>
  </si>
  <si>
    <t>刘树泽</t>
  </si>
  <si>
    <t>兔坂镇
九年制学校</t>
  </si>
  <si>
    <t>教学楼屋面维修</t>
  </si>
  <si>
    <t>高家坪
寄宿制学校</t>
  </si>
  <si>
    <t>车赶钟底
寄宿制小学</t>
  </si>
  <si>
    <t>城庄镇小马坊寄宿制小学</t>
  </si>
  <si>
    <t>食堂维修</t>
  </si>
  <si>
    <t>安业
九年制学校</t>
  </si>
  <si>
    <t>教师周转房维修</t>
  </si>
  <si>
    <t>临县五中</t>
  </si>
  <si>
    <t>学生宿舍屋面漏水</t>
  </si>
  <si>
    <t>临县三中</t>
  </si>
  <si>
    <t>综合楼窗户
维修及新建乒乓室</t>
  </si>
  <si>
    <t>特教学校</t>
  </si>
  <si>
    <t>零星维修</t>
  </si>
  <si>
    <t>新型职业农民培训</t>
  </si>
  <si>
    <t>新建</t>
  </si>
  <si>
    <t>县农委</t>
  </si>
  <si>
    <t>培训农民1048人</t>
  </si>
  <si>
    <t>农委</t>
  </si>
  <si>
    <t>张文全</t>
  </si>
  <si>
    <t>二、社会保障兜底脱贫项目小计</t>
  </si>
  <si>
    <t>医疗保险</t>
  </si>
  <si>
    <t>全县</t>
  </si>
  <si>
    <t>缴纳建档立卡贫困人口补充医疗保险219381人</t>
  </si>
  <si>
    <t>合医办</t>
  </si>
  <si>
    <t>刘江海</t>
  </si>
  <si>
    <t>三、发展生产脱贫项目小计</t>
  </si>
  <si>
    <t>发展养殖和合作社示范项目产业</t>
  </si>
  <si>
    <t>家庭农场发展项目</t>
  </si>
  <si>
    <t>临县招贤镇刘家庄村高金平养殖家庭农场</t>
  </si>
  <si>
    <t>招贤镇刘家庄村</t>
  </si>
  <si>
    <t>农经中心</t>
  </si>
  <si>
    <t>张志华</t>
  </si>
  <si>
    <t>临县城庄镇靳家沟村高海贵养殖家庭农场</t>
  </si>
  <si>
    <t>城庄镇靳家沟村高家沟组</t>
  </si>
  <si>
    <t>临县城庄镇刘家山村刘小平养殖家庭农场</t>
  </si>
  <si>
    <t>城庄镇刘家山村</t>
  </si>
  <si>
    <t>临县三交镇马家山村贝尔乐养殖家庭农场</t>
  </si>
  <si>
    <t>三交镇马家山村</t>
  </si>
  <si>
    <t>临县克虎镇克虎村郭燕燕种植家庭农场</t>
  </si>
  <si>
    <t>克虎镇克虎村</t>
  </si>
  <si>
    <t>临县林家坪镇寨峁上村王伟伟养殖家庭农场</t>
  </si>
  <si>
    <t>林家坪镇寨峁上村</t>
  </si>
  <si>
    <t>农民合作社示范社项目</t>
  </si>
  <si>
    <t>临县蔡家洼种养专业合作社</t>
  </si>
  <si>
    <t>临县克虎镇蔡家洼村</t>
  </si>
  <si>
    <t>临县文昌种养专业合作社</t>
  </si>
  <si>
    <t>临县大禹乡前阳塔村</t>
  </si>
  <si>
    <t>临县瑞民源养殖专业合作社</t>
  </si>
  <si>
    <t>八堡乡八堡村</t>
  </si>
  <si>
    <t>临县雷家碛开拓红枣专业合作社</t>
  </si>
  <si>
    <t>临县雷家碛镇开化乡开化村</t>
  </si>
  <si>
    <t>临县兴顺养殖专业合作社</t>
  </si>
  <si>
    <t>临县白文镇南庄村</t>
  </si>
  <si>
    <t>临县农丰种植专业合作社</t>
  </si>
  <si>
    <t>临县青凉寺村谢家沟村</t>
  </si>
  <si>
    <t>其他合作社</t>
  </si>
  <si>
    <t>发展红枣产业</t>
  </si>
  <si>
    <t>红枣示范区建设</t>
  </si>
  <si>
    <t>红枣产业局</t>
  </si>
  <si>
    <t>郭军红农林牧有限公司</t>
  </si>
  <si>
    <t>红枣保卫战示范区建设补助</t>
  </si>
  <si>
    <t>杨海波</t>
  </si>
  <si>
    <t>罗家山红枣专业合作社</t>
  </si>
  <si>
    <t>克虎红枣科技有限公司</t>
  </si>
  <si>
    <t>山西万里红生物科技有限公司</t>
  </si>
  <si>
    <t>人畜饮水工程建设项目</t>
  </si>
  <si>
    <t>大马坊提水工程</t>
  </si>
  <si>
    <t>县水利局</t>
  </si>
  <si>
    <t>白文镇大马坊村</t>
  </si>
  <si>
    <t>新建水源井，配套必要的设备、调蓄建筑物及引水管路</t>
  </si>
  <si>
    <t>水利局</t>
  </si>
  <si>
    <t>王犁青</t>
  </si>
  <si>
    <t>善庆峪引水工程</t>
  </si>
  <si>
    <t>大禹乡善庆峪村</t>
  </si>
  <si>
    <t>新建水源井，供水房、滚水坝及引水管路</t>
  </si>
  <si>
    <t>椿树圪劳提水工程</t>
  </si>
  <si>
    <t>改建</t>
  </si>
  <si>
    <t>兔坂镇椿树圪劳村</t>
  </si>
  <si>
    <t>刘家沟提水工程</t>
  </si>
  <si>
    <t>兔坂镇刘家沟村</t>
  </si>
  <si>
    <t>更换水泵、扬水管</t>
  </si>
  <si>
    <t>农村饮水安全工程维修养护</t>
  </si>
  <si>
    <t>全县范围</t>
  </si>
  <si>
    <t>全县饮水安全设施更换、维修</t>
  </si>
  <si>
    <t>交通建设</t>
  </si>
  <si>
    <t>“贫困村道路”建设</t>
  </si>
  <si>
    <t>县交通局</t>
  </si>
  <si>
    <t>23个乡镇87村271.6公里</t>
  </si>
  <si>
    <t>交通局</t>
  </si>
  <si>
    <t>张恩富</t>
  </si>
  <si>
    <t>环境建设</t>
  </si>
  <si>
    <t>贫困村路灯安装</t>
  </si>
  <si>
    <t>县住建局</t>
  </si>
  <si>
    <t>全县贫困村</t>
  </si>
  <si>
    <t>住建局</t>
  </si>
  <si>
    <t>陈国斌</t>
  </si>
  <si>
    <t>电子商务</t>
  </si>
  <si>
    <t>电子商务进农村综合示范</t>
  </si>
  <si>
    <t>服务业</t>
  </si>
  <si>
    <t>乡通物流配送有限公司</t>
  </si>
  <si>
    <t>城乡配送服务及网络加工中心建设</t>
  </si>
  <si>
    <t>经信局</t>
  </si>
  <si>
    <t>闫福平</t>
  </si>
  <si>
    <t>易众生活信息技术有限公司</t>
  </si>
  <si>
    <t>营销推广服务采购</t>
  </si>
  <si>
    <t>附件2：</t>
  </si>
  <si>
    <t>临县2018年统筹整合财政专项资金调整计划表</t>
  </si>
  <si>
    <t xml:space="preserve">                                                                                                                              单位：万元                                                                     </t>
  </si>
  <si>
    <t>开始时间</t>
  </si>
  <si>
    <t>结束时间</t>
  </si>
  <si>
    <t>贫困人数</t>
  </si>
  <si>
    <t>田间道路建设</t>
  </si>
  <si>
    <t>扶贫中心</t>
  </si>
  <si>
    <t>白文镇贺家坡</t>
  </si>
  <si>
    <t>陈小林</t>
  </si>
  <si>
    <t>白文镇郝峪塔</t>
  </si>
  <si>
    <t>白文镇畔沟</t>
  </si>
  <si>
    <t>白文镇郝家坡</t>
  </si>
  <si>
    <t>城庄镇武家坪村</t>
  </si>
  <si>
    <t>城庄镇侯家岩</t>
  </si>
  <si>
    <t>城庄镇阳宇会</t>
  </si>
  <si>
    <t>木瓜坪乡木瓜坪</t>
  </si>
  <si>
    <t>防护堤及文化广场硬化</t>
  </si>
  <si>
    <t>临泉镇前月镜</t>
  </si>
  <si>
    <t>河坝建设</t>
  </si>
  <si>
    <t>临泉镇陈家庄</t>
  </si>
  <si>
    <t>临泉镇泥沟</t>
  </si>
  <si>
    <t>防护堤建设</t>
  </si>
  <si>
    <t>临泉镇后白家沟</t>
  </si>
  <si>
    <t>临泉镇前白家沟</t>
  </si>
  <si>
    <t>活动场所硬化</t>
  </si>
  <si>
    <t>临泉镇后甘泉</t>
  </si>
  <si>
    <t>安业乡白家庄村</t>
  </si>
  <si>
    <t>刘家会镇一步焉村</t>
  </si>
  <si>
    <t>刘家会镇朱家会村</t>
  </si>
  <si>
    <t>雷家碛乡张阳会村靳家里组</t>
  </si>
  <si>
    <t>雷家碛乡开化移民小区</t>
  </si>
  <si>
    <t>八堡乡曹家沟村</t>
  </si>
  <si>
    <t>河坝、垫地</t>
  </si>
  <si>
    <t>大禹乡佛堂峪村</t>
  </si>
  <si>
    <t>排洪渠、垫地</t>
  </si>
  <si>
    <t>大禹乡前阳塔村</t>
  </si>
  <si>
    <t>田间路</t>
  </si>
  <si>
    <t>青凉寺乡槐树坪村</t>
  </si>
  <si>
    <t>路灯</t>
  </si>
  <si>
    <t>木瓜坪乡王家坪</t>
  </si>
  <si>
    <t>木瓜坪乡</t>
  </si>
  <si>
    <t>高晋明</t>
  </si>
  <si>
    <t>水毁道路抢修</t>
  </si>
  <si>
    <t>三交镇杜家圪垛村</t>
  </si>
  <si>
    <t>三交镇</t>
  </si>
  <si>
    <t>贺响亮</t>
  </si>
  <si>
    <t>三交镇孙家沟</t>
  </si>
  <si>
    <t>小桥一座</t>
  </si>
  <si>
    <t>车赶乡神峪沟村</t>
  </si>
  <si>
    <t>车赶乡</t>
  </si>
  <si>
    <t>曹孝伟</t>
  </si>
  <si>
    <t>河道清淤</t>
  </si>
  <si>
    <t>八堡乡</t>
  </si>
  <si>
    <t>张永斌</t>
  </si>
  <si>
    <t>河坝</t>
  </si>
  <si>
    <t>丛罗峪镇</t>
  </si>
  <si>
    <t>丛罗峪镇天洪村</t>
  </si>
  <si>
    <t>高建峰</t>
  </si>
  <si>
    <t>涵洞</t>
  </si>
  <si>
    <t>林家坪镇</t>
  </si>
  <si>
    <t>林家坪镇光明村</t>
  </si>
  <si>
    <t>高文标</t>
  </si>
  <si>
    <t>护岸</t>
  </si>
  <si>
    <t>雷家碛乡</t>
  </si>
  <si>
    <t>雷家碛乡独路沟村</t>
  </si>
  <si>
    <t>高宏亮</t>
  </si>
  <si>
    <t>经济林</t>
  </si>
  <si>
    <t>临泉镇</t>
  </si>
  <si>
    <t>临泉镇黄白塔村</t>
  </si>
  <si>
    <t>张向阳</t>
  </si>
  <si>
    <t>养鹅、基础建设</t>
  </si>
  <si>
    <t>木瓜坪乡木瓜坪村</t>
  </si>
  <si>
    <t>硬化路</t>
  </si>
  <si>
    <t>玉坪乡</t>
  </si>
  <si>
    <t>玉坪乡李家峁村</t>
  </si>
  <si>
    <t>刘新明</t>
  </si>
  <si>
    <t>购置设备</t>
  </si>
  <si>
    <t>石白头乡</t>
  </si>
  <si>
    <t>石白头乡柳家山村</t>
  </si>
  <si>
    <t>购置红枣杂粮选色机</t>
  </si>
  <si>
    <t>赵晓峰</t>
  </si>
  <si>
    <t>基础设施提升改造</t>
  </si>
  <si>
    <t>安业乡</t>
  </si>
  <si>
    <t>安业乡丁家沟村</t>
  </si>
  <si>
    <t>张翠珍</t>
  </si>
  <si>
    <t>安业乡青塘沟村</t>
  </si>
  <si>
    <t>核桃园区道路建设</t>
  </si>
  <si>
    <t>桥梁一座</t>
  </si>
  <si>
    <t>城庄镇</t>
  </si>
  <si>
    <t>城庄镇西会村</t>
  </si>
  <si>
    <t>成晓龙</t>
  </si>
  <si>
    <t>曲峪镇</t>
  </si>
  <si>
    <t>曲峪镇曜则洼村</t>
  </si>
  <si>
    <t>林涛</t>
  </si>
  <si>
    <t>产业扶贫</t>
  </si>
  <si>
    <t>三交镇中庄村</t>
  </si>
  <si>
    <t>路灯安装</t>
  </si>
  <si>
    <t>全县贫困村及其他示范村</t>
  </si>
  <si>
    <t>贫困村危房改造</t>
  </si>
  <si>
    <t>110个贫困村</t>
  </si>
  <si>
    <t>贫困村危房改造362户</t>
  </si>
  <si>
    <t>美丽乡村建设</t>
  </si>
  <si>
    <t>16个美丽乡村</t>
  </si>
  <si>
    <t>16个美丽乡村建设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</si>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</sst>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4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b/>
      <sz val="10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宋体"/>
      <charset val="134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b/>
      <sz val="12"/>
      <color rgb="FF0000FF"/>
      <name val="宋体"/>
      <charset val="134"/>
      <scheme val="minor"/>
    </font>
    <font>
      <b/>
      <sz val="12"/>
      <color rgb="FF0000FF"/>
      <name val="宋体"/>
      <charset val="134"/>
    </font>
    <font>
      <sz val="10"/>
      <color indexed="8"/>
      <name val="仿宋_GB2312"/>
      <charset val="134"/>
    </font>
    <font>
      <b/>
      <sz val="16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36" fillId="24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0" fillId="0" borderId="0">
      <alignment vertical="center"/>
    </xf>
    <xf numFmtId="0" fontId="28" fillId="2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15" borderId="8" applyNumberFormat="0" applyAlignment="0" applyProtection="0">
      <alignment vertical="center"/>
    </xf>
    <xf numFmtId="0" fontId="39" fillId="15" borderId="12" applyNumberFormat="0" applyAlignment="0" applyProtection="0">
      <alignment vertical="center"/>
    </xf>
    <xf numFmtId="0" fontId="21" fillId="7" borderId="6" applyNumberFormat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0" fillId="0" borderId="0">
      <alignment vertical="center"/>
    </xf>
    <xf numFmtId="0" fontId="32" fillId="0" borderId="10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11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2" xfId="45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45" applyNumberFormat="1" applyFont="1" applyFill="1" applyBorder="1" applyAlignment="1">
      <alignment horizontal="center" vertical="center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3" xfId="31" applyFont="1" applyFill="1" applyBorder="1" applyAlignment="1">
      <alignment horizontal="center" vertical="center" wrapText="1"/>
    </xf>
    <xf numFmtId="0" fontId="10" fillId="0" borderId="4" xfId="31" applyFont="1" applyFill="1" applyBorder="1" applyAlignment="1">
      <alignment horizontal="center" vertical="center" wrapText="1"/>
    </xf>
    <xf numFmtId="0" fontId="10" fillId="0" borderId="5" xfId="31" applyFont="1" applyFill="1" applyBorder="1" applyAlignment="1">
      <alignment horizontal="center" vertical="center" wrapText="1"/>
    </xf>
    <xf numFmtId="0" fontId="11" fillId="0" borderId="3" xfId="21" applyFont="1" applyFill="1" applyBorder="1" applyAlignment="1">
      <alignment horizontal="center" vertical="center" wrapText="1"/>
    </xf>
    <xf numFmtId="0" fontId="11" fillId="0" borderId="4" xfId="21" applyFont="1" applyFill="1" applyBorder="1" applyAlignment="1">
      <alignment horizontal="center" vertical="center" wrapText="1"/>
    </xf>
    <xf numFmtId="0" fontId="11" fillId="0" borderId="5" xfId="2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2" fillId="0" borderId="3" xfId="53" applyFont="1" applyFill="1" applyBorder="1" applyAlignment="1">
      <alignment horizontal="center" vertical="center" wrapText="1"/>
    </xf>
    <xf numFmtId="0" fontId="12" fillId="0" borderId="4" xfId="53" applyFont="1" applyFill="1" applyBorder="1" applyAlignment="1">
      <alignment horizontal="center" vertical="center" wrapText="1"/>
    </xf>
    <xf numFmtId="0" fontId="12" fillId="0" borderId="5" xfId="53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1" fillId="0" borderId="3" xfId="31" applyFont="1" applyFill="1" applyBorder="1" applyAlignment="1">
      <alignment horizontal="center" vertical="center" wrapText="1"/>
    </xf>
    <xf numFmtId="0" fontId="11" fillId="0" borderId="4" xfId="31" applyFont="1" applyFill="1" applyBorder="1" applyAlignment="1">
      <alignment horizontal="center" vertical="center" wrapText="1"/>
    </xf>
    <xf numFmtId="0" fontId="11" fillId="0" borderId="5" xfId="3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3" xfId="31" applyFont="1" applyFill="1" applyBorder="1" applyAlignment="1">
      <alignment horizontal="center" vertical="center" wrapText="1"/>
    </xf>
    <xf numFmtId="0" fontId="16" fillId="0" borderId="4" xfId="31" applyFont="1" applyFill="1" applyBorder="1" applyAlignment="1">
      <alignment horizontal="center" vertical="center" wrapText="1"/>
    </xf>
    <xf numFmtId="0" fontId="16" fillId="0" borderId="5" xfId="3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 wrapText="1"/>
    </xf>
    <xf numFmtId="177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54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 2 17 2 2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 10 5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常规 60" xfId="45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5" xfId="54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3"/>
  <sheetViews>
    <sheetView workbookViewId="0">
      <pane ySplit="5" topLeftCell="A28" activePane="bottomLeft" state="frozen"/>
      <selection/>
      <selection pane="bottomLeft" activeCell="H28" sqref="H28"/>
    </sheetView>
  </sheetViews>
  <sheetFormatPr defaultColWidth="9" defaultRowHeight="13.5"/>
  <cols>
    <col min="1" max="1" width="3.375" style="26" customWidth="1"/>
    <col min="2" max="2" width="9.875" style="26" customWidth="1"/>
    <col min="3" max="3" width="4.75" style="26" customWidth="1"/>
    <col min="4" max="4" width="9.25" style="26" customWidth="1"/>
    <col min="5" max="5" width="10.5" style="26" customWidth="1"/>
    <col min="6" max="6" width="16.25" style="26" customWidth="1"/>
    <col min="7" max="7" width="10" style="26" customWidth="1"/>
    <col min="8" max="8" width="10.5" style="26" customWidth="1"/>
    <col min="9" max="9" width="11.125" style="26" customWidth="1"/>
    <col min="10" max="10" width="7.375" style="26" customWidth="1"/>
    <col min="11" max="11" width="7.625" style="26" customWidth="1"/>
    <col min="12" max="12" width="7" style="26" customWidth="1"/>
    <col min="13" max="13" width="5.125" style="26" customWidth="1"/>
    <col min="14" max="14" width="6.375" style="26" customWidth="1"/>
    <col min="15" max="15" width="5.25" style="26" customWidth="1"/>
    <col min="16" max="16" width="6.125" style="26" customWidth="1"/>
    <col min="17" max="17" width="6.5" style="26" customWidth="1"/>
    <col min="18" max="18" width="5.875" style="26" customWidth="1"/>
    <col min="19" max="16384" width="9" style="26"/>
  </cols>
  <sheetData>
    <row r="1" ht="18.95" customHeight="1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5.5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customHeight="1" spans="1:18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ht="21" customHeight="1" spans="1:1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/>
      <c r="J4" s="5"/>
      <c r="K4" s="5" t="s">
        <v>11</v>
      </c>
      <c r="L4" s="5"/>
      <c r="M4" s="5" t="s">
        <v>12</v>
      </c>
      <c r="N4" s="5"/>
      <c r="O4" s="5"/>
      <c r="P4" s="5" t="s">
        <v>13</v>
      </c>
      <c r="Q4" s="5" t="s">
        <v>14</v>
      </c>
      <c r="R4" s="5" t="s">
        <v>15</v>
      </c>
    </row>
    <row r="5" ht="49.5" customHeight="1" spans="1:18">
      <c r="A5" s="5"/>
      <c r="B5" s="5"/>
      <c r="C5" s="5"/>
      <c r="D5" s="5"/>
      <c r="E5" s="5"/>
      <c r="F5" s="5"/>
      <c r="G5" s="5"/>
      <c r="H5" s="5" t="s">
        <v>16</v>
      </c>
      <c r="I5" s="5" t="s">
        <v>17</v>
      </c>
      <c r="J5" s="5" t="s">
        <v>18</v>
      </c>
      <c r="K5" s="5" t="s">
        <v>19</v>
      </c>
      <c r="L5" s="5" t="s">
        <v>20</v>
      </c>
      <c r="M5" s="5" t="s">
        <v>21</v>
      </c>
      <c r="N5" s="5" t="s">
        <v>22</v>
      </c>
      <c r="O5" s="5" t="s">
        <v>23</v>
      </c>
      <c r="P5" s="5"/>
      <c r="Q5" s="5"/>
      <c r="R5" s="5"/>
    </row>
    <row r="6" ht="30" customHeight="1" spans="1:18">
      <c r="A6" s="28"/>
      <c r="B6" s="29" t="s">
        <v>24</v>
      </c>
      <c r="C6" s="30"/>
      <c r="D6" s="30"/>
      <c r="E6" s="30"/>
      <c r="F6" s="31"/>
      <c r="G6" s="5">
        <f>G7+G18+G20</f>
        <v>8091.8</v>
      </c>
      <c r="H6" s="5">
        <f t="shared" ref="H6:I6" si="0">H7+H18+H20</f>
        <v>8091.8</v>
      </c>
      <c r="I6" s="5">
        <f t="shared" si="0"/>
        <v>8091.8</v>
      </c>
      <c r="J6" s="61"/>
      <c r="K6" s="28"/>
      <c r="L6" s="28"/>
      <c r="M6" s="28"/>
      <c r="N6" s="28"/>
      <c r="O6" s="28"/>
      <c r="P6" s="28"/>
      <c r="Q6" s="28"/>
      <c r="R6" s="28"/>
    </row>
    <row r="7" ht="30" customHeight="1" spans="1:18">
      <c r="A7" s="28"/>
      <c r="B7" s="32" t="s">
        <v>25</v>
      </c>
      <c r="C7" s="33"/>
      <c r="D7" s="33"/>
      <c r="E7" s="34"/>
      <c r="F7" s="28"/>
      <c r="G7" s="35">
        <f>SUM(G8:G17)</f>
        <v>240</v>
      </c>
      <c r="H7" s="35">
        <f t="shared" ref="H7:I7" si="1">SUM(H8:H17)</f>
        <v>240</v>
      </c>
      <c r="I7" s="35">
        <f t="shared" si="1"/>
        <v>240</v>
      </c>
      <c r="J7" s="28"/>
      <c r="K7" s="28"/>
      <c r="L7" s="28"/>
      <c r="M7" s="28"/>
      <c r="N7" s="28"/>
      <c r="O7" s="28"/>
      <c r="P7" s="28"/>
      <c r="Q7" s="28"/>
      <c r="R7" s="28"/>
    </row>
    <row r="8" ht="30" customHeight="1" spans="1:18">
      <c r="A8" s="28"/>
      <c r="B8" s="36" t="s">
        <v>26</v>
      </c>
      <c r="C8" s="20" t="s">
        <v>27</v>
      </c>
      <c r="D8" s="19" t="s">
        <v>28</v>
      </c>
      <c r="E8" s="10" t="s">
        <v>29</v>
      </c>
      <c r="F8" s="37" t="s">
        <v>30</v>
      </c>
      <c r="G8" s="9">
        <v>3.5987</v>
      </c>
      <c r="H8" s="9">
        <v>3.5987</v>
      </c>
      <c r="I8" s="9">
        <v>3.5987</v>
      </c>
      <c r="J8" s="9"/>
      <c r="K8" s="9">
        <v>2018.8</v>
      </c>
      <c r="L8" s="10">
        <v>2018.12</v>
      </c>
      <c r="M8" s="9"/>
      <c r="N8" s="9"/>
      <c r="O8" s="9"/>
      <c r="P8" s="19" t="s">
        <v>31</v>
      </c>
      <c r="Q8" s="19" t="s">
        <v>32</v>
      </c>
      <c r="R8" s="8"/>
    </row>
    <row r="9" ht="30" customHeight="1" spans="1:18">
      <c r="A9" s="28"/>
      <c r="B9" s="36" t="s">
        <v>26</v>
      </c>
      <c r="C9" s="20" t="s">
        <v>27</v>
      </c>
      <c r="D9" s="19" t="s">
        <v>28</v>
      </c>
      <c r="E9" s="10" t="s">
        <v>33</v>
      </c>
      <c r="F9" s="37" t="s">
        <v>34</v>
      </c>
      <c r="G9" s="9">
        <v>29.7697</v>
      </c>
      <c r="H9" s="9">
        <v>29.7697</v>
      </c>
      <c r="I9" s="9">
        <v>29.7697</v>
      </c>
      <c r="J9" s="9"/>
      <c r="K9" s="9">
        <v>2018.8</v>
      </c>
      <c r="L9" s="10">
        <v>2018.12</v>
      </c>
      <c r="M9" s="9"/>
      <c r="N9" s="9"/>
      <c r="O9" s="9"/>
      <c r="P9" s="19" t="s">
        <v>31</v>
      </c>
      <c r="Q9" s="19" t="s">
        <v>32</v>
      </c>
      <c r="R9" s="8"/>
    </row>
    <row r="10" ht="30" customHeight="1" spans="1:18">
      <c r="A10" s="28"/>
      <c r="B10" s="36" t="s">
        <v>26</v>
      </c>
      <c r="C10" s="20" t="s">
        <v>27</v>
      </c>
      <c r="D10" s="19" t="s">
        <v>28</v>
      </c>
      <c r="E10" s="10" t="s">
        <v>35</v>
      </c>
      <c r="F10" s="37" t="s">
        <v>27</v>
      </c>
      <c r="G10" s="9">
        <v>0.7295</v>
      </c>
      <c r="H10" s="9">
        <v>0.7295</v>
      </c>
      <c r="I10" s="9">
        <v>0.7295</v>
      </c>
      <c r="J10" s="9"/>
      <c r="K10" s="9">
        <v>2018.8</v>
      </c>
      <c r="L10" s="10">
        <v>2018.12</v>
      </c>
      <c r="M10" s="9"/>
      <c r="N10" s="9"/>
      <c r="O10" s="9"/>
      <c r="P10" s="19" t="s">
        <v>31</v>
      </c>
      <c r="Q10" s="19" t="s">
        <v>32</v>
      </c>
      <c r="R10" s="8"/>
    </row>
    <row r="11" ht="30" customHeight="1" spans="1:18">
      <c r="A11" s="28"/>
      <c r="B11" s="36" t="s">
        <v>26</v>
      </c>
      <c r="C11" s="20" t="s">
        <v>27</v>
      </c>
      <c r="D11" s="19" t="s">
        <v>28</v>
      </c>
      <c r="E11" s="10" t="s">
        <v>36</v>
      </c>
      <c r="F11" s="37" t="s">
        <v>27</v>
      </c>
      <c r="G11" s="9">
        <v>0.8617</v>
      </c>
      <c r="H11" s="9">
        <v>0.8617</v>
      </c>
      <c r="I11" s="9">
        <v>0.8617</v>
      </c>
      <c r="J11" s="9"/>
      <c r="K11" s="9">
        <v>2018.8</v>
      </c>
      <c r="L11" s="10">
        <v>2018.12</v>
      </c>
      <c r="M11" s="9"/>
      <c r="N11" s="9"/>
      <c r="O11" s="9"/>
      <c r="P11" s="19" t="s">
        <v>31</v>
      </c>
      <c r="Q11" s="19" t="s">
        <v>32</v>
      </c>
      <c r="R11" s="8"/>
    </row>
    <row r="12" ht="30" customHeight="1" spans="1:18">
      <c r="A12" s="28"/>
      <c r="B12" s="36" t="s">
        <v>26</v>
      </c>
      <c r="C12" s="20" t="s">
        <v>27</v>
      </c>
      <c r="D12" s="19" t="s">
        <v>28</v>
      </c>
      <c r="E12" s="10" t="s">
        <v>37</v>
      </c>
      <c r="F12" s="37" t="s">
        <v>38</v>
      </c>
      <c r="G12" s="9">
        <v>6.619</v>
      </c>
      <c r="H12" s="9">
        <v>6.619</v>
      </c>
      <c r="I12" s="9">
        <v>6.619</v>
      </c>
      <c r="J12" s="9"/>
      <c r="K12" s="9">
        <v>2018.8</v>
      </c>
      <c r="L12" s="10">
        <v>2018.12</v>
      </c>
      <c r="M12" s="9"/>
      <c r="N12" s="9"/>
      <c r="O12" s="9"/>
      <c r="P12" s="19" t="s">
        <v>31</v>
      </c>
      <c r="Q12" s="19" t="s">
        <v>32</v>
      </c>
      <c r="R12" s="8"/>
    </row>
    <row r="13" ht="30" customHeight="1" spans="1:18">
      <c r="A13" s="28"/>
      <c r="B13" s="36" t="s">
        <v>26</v>
      </c>
      <c r="C13" s="20" t="s">
        <v>27</v>
      </c>
      <c r="D13" s="19" t="s">
        <v>28</v>
      </c>
      <c r="E13" s="10" t="s">
        <v>39</v>
      </c>
      <c r="F13" s="37" t="s">
        <v>40</v>
      </c>
      <c r="G13" s="9">
        <v>1.521</v>
      </c>
      <c r="H13" s="9">
        <v>1.521</v>
      </c>
      <c r="I13" s="9">
        <v>1.521</v>
      </c>
      <c r="J13" s="9"/>
      <c r="K13" s="9">
        <v>2018.8</v>
      </c>
      <c r="L13" s="10">
        <v>2018.12</v>
      </c>
      <c r="M13" s="9"/>
      <c r="N13" s="9"/>
      <c r="O13" s="9"/>
      <c r="P13" s="19" t="s">
        <v>31</v>
      </c>
      <c r="Q13" s="19" t="s">
        <v>32</v>
      </c>
      <c r="R13" s="8"/>
    </row>
    <row r="14" ht="30" customHeight="1" spans="1:18">
      <c r="A14" s="28"/>
      <c r="B14" s="36" t="s">
        <v>26</v>
      </c>
      <c r="C14" s="20" t="s">
        <v>27</v>
      </c>
      <c r="D14" s="19" t="s">
        <v>28</v>
      </c>
      <c r="E14" s="10" t="s">
        <v>41</v>
      </c>
      <c r="F14" s="37" t="s">
        <v>42</v>
      </c>
      <c r="G14" s="9">
        <v>22.2319</v>
      </c>
      <c r="H14" s="9">
        <v>22.2319</v>
      </c>
      <c r="I14" s="9">
        <v>22.2319</v>
      </c>
      <c r="J14" s="9"/>
      <c r="K14" s="9">
        <v>2018.8</v>
      </c>
      <c r="L14" s="10">
        <v>2018.12</v>
      </c>
      <c r="M14" s="9"/>
      <c r="N14" s="9"/>
      <c r="O14" s="9"/>
      <c r="P14" s="19" t="s">
        <v>31</v>
      </c>
      <c r="Q14" s="19" t="s">
        <v>32</v>
      </c>
      <c r="R14" s="8"/>
    </row>
    <row r="15" ht="30" customHeight="1" spans="1:18">
      <c r="A15" s="28"/>
      <c r="B15" s="36" t="s">
        <v>26</v>
      </c>
      <c r="C15" s="20" t="s">
        <v>27</v>
      </c>
      <c r="D15" s="19" t="s">
        <v>28</v>
      </c>
      <c r="E15" s="10" t="s">
        <v>43</v>
      </c>
      <c r="F15" s="37" t="s">
        <v>44</v>
      </c>
      <c r="G15" s="9">
        <v>28.5</v>
      </c>
      <c r="H15" s="9">
        <v>28.5</v>
      </c>
      <c r="I15" s="9">
        <v>28.5</v>
      </c>
      <c r="J15" s="9"/>
      <c r="K15" s="9">
        <v>2018.8</v>
      </c>
      <c r="L15" s="10">
        <v>2018.12</v>
      </c>
      <c r="M15" s="9"/>
      <c r="N15" s="9"/>
      <c r="O15" s="9"/>
      <c r="P15" s="19" t="s">
        <v>31</v>
      </c>
      <c r="Q15" s="19" t="s">
        <v>32</v>
      </c>
      <c r="R15" s="8"/>
    </row>
    <row r="16" ht="30" customHeight="1" spans="1:18">
      <c r="A16" s="28"/>
      <c r="B16" s="36" t="s">
        <v>26</v>
      </c>
      <c r="C16" s="20" t="s">
        <v>27</v>
      </c>
      <c r="D16" s="19" t="s">
        <v>28</v>
      </c>
      <c r="E16" s="10" t="s">
        <v>45</v>
      </c>
      <c r="F16" s="37" t="s">
        <v>46</v>
      </c>
      <c r="G16" s="9">
        <v>6.1685</v>
      </c>
      <c r="H16" s="9">
        <v>6.1685</v>
      </c>
      <c r="I16" s="9">
        <v>6.1685</v>
      </c>
      <c r="J16" s="9"/>
      <c r="K16" s="9">
        <v>2018.8</v>
      </c>
      <c r="L16" s="10">
        <v>2018.12</v>
      </c>
      <c r="M16" s="9"/>
      <c r="N16" s="9"/>
      <c r="O16" s="9"/>
      <c r="P16" s="19" t="s">
        <v>31</v>
      </c>
      <c r="Q16" s="19" t="s">
        <v>32</v>
      </c>
      <c r="R16" s="8"/>
    </row>
    <row r="17" ht="30" customHeight="1" spans="1:18">
      <c r="A17" s="28"/>
      <c r="B17" s="36" t="s">
        <v>47</v>
      </c>
      <c r="C17" s="20" t="s">
        <v>48</v>
      </c>
      <c r="D17" s="19" t="s">
        <v>49</v>
      </c>
      <c r="E17" s="9"/>
      <c r="F17" s="37" t="s">
        <v>50</v>
      </c>
      <c r="G17" s="20">
        <v>140</v>
      </c>
      <c r="H17" s="20">
        <v>140</v>
      </c>
      <c r="I17" s="20">
        <v>140</v>
      </c>
      <c r="J17" s="9"/>
      <c r="K17" s="19">
        <v>2018.1</v>
      </c>
      <c r="L17" s="20">
        <v>2018.12</v>
      </c>
      <c r="M17" s="9"/>
      <c r="N17" s="9"/>
      <c r="O17" s="9"/>
      <c r="P17" s="19" t="s">
        <v>51</v>
      </c>
      <c r="Q17" s="19" t="s">
        <v>52</v>
      </c>
      <c r="R17" s="8"/>
    </row>
    <row r="18" ht="30" customHeight="1" spans="1:18">
      <c r="A18" s="28"/>
      <c r="B18" s="38" t="s">
        <v>53</v>
      </c>
      <c r="C18" s="39"/>
      <c r="D18" s="39"/>
      <c r="E18" s="40"/>
      <c r="F18" s="28"/>
      <c r="G18" s="35">
        <f>SUM(G19)</f>
        <v>1097</v>
      </c>
      <c r="H18" s="35">
        <f>SUM(H19)</f>
        <v>1097</v>
      </c>
      <c r="I18" s="35">
        <f>SUM(I19)</f>
        <v>1097</v>
      </c>
      <c r="J18" s="28"/>
      <c r="K18" s="28"/>
      <c r="L18" s="28"/>
      <c r="M18" s="28"/>
      <c r="N18" s="28"/>
      <c r="O18" s="28"/>
      <c r="P18" s="28"/>
      <c r="Q18" s="28"/>
      <c r="R18" s="28"/>
    </row>
    <row r="19" ht="30" customHeight="1" spans="1:18">
      <c r="A19" s="28"/>
      <c r="B19" s="36" t="s">
        <v>54</v>
      </c>
      <c r="C19" s="41"/>
      <c r="D19" s="41"/>
      <c r="E19" s="41" t="s">
        <v>55</v>
      </c>
      <c r="F19" s="42" t="s">
        <v>56</v>
      </c>
      <c r="G19" s="41">
        <v>1097</v>
      </c>
      <c r="H19" s="41">
        <v>1097</v>
      </c>
      <c r="I19" s="41">
        <v>1097</v>
      </c>
      <c r="J19" s="41"/>
      <c r="K19" s="62">
        <v>2018.11</v>
      </c>
      <c r="L19" s="62">
        <v>2018.12</v>
      </c>
      <c r="M19" s="41"/>
      <c r="N19" s="41">
        <v>219381</v>
      </c>
      <c r="O19" s="9"/>
      <c r="P19" s="19" t="s">
        <v>57</v>
      </c>
      <c r="Q19" s="9" t="s">
        <v>58</v>
      </c>
      <c r="R19" s="28"/>
    </row>
    <row r="20" ht="30" customHeight="1" spans="1:18">
      <c r="A20" s="28"/>
      <c r="B20" s="43" t="s">
        <v>59</v>
      </c>
      <c r="C20" s="44"/>
      <c r="D20" s="44"/>
      <c r="E20" s="45"/>
      <c r="F20" s="28"/>
      <c r="G20" s="35">
        <f>G21+G35+G41+G47+G49+G51</f>
        <v>6754.8</v>
      </c>
      <c r="H20" s="35">
        <f t="shared" ref="H20:I20" si="2">H21+H35+H41+H47+H49+H51</f>
        <v>6754.8</v>
      </c>
      <c r="I20" s="35">
        <f t="shared" si="2"/>
        <v>6754.8</v>
      </c>
      <c r="J20" s="28"/>
      <c r="K20" s="28"/>
      <c r="L20" s="28"/>
      <c r="M20" s="28"/>
      <c r="N20" s="28"/>
      <c r="O20" s="28"/>
      <c r="P20" s="28"/>
      <c r="Q20" s="28"/>
      <c r="R20" s="28"/>
    </row>
    <row r="21" ht="30" customHeight="1" spans="1:18">
      <c r="A21" s="46">
        <v>1</v>
      </c>
      <c r="B21" s="47" t="s">
        <v>60</v>
      </c>
      <c r="C21" s="48"/>
      <c r="D21" s="49"/>
      <c r="E21" s="46"/>
      <c r="F21" s="46"/>
      <c r="G21" s="46">
        <f>SUM(G22:G34)</f>
        <v>343.3</v>
      </c>
      <c r="H21" s="46">
        <f t="shared" ref="H21:I21" si="3">SUM(H22:H34)</f>
        <v>343.3</v>
      </c>
      <c r="I21" s="46">
        <f t="shared" si="3"/>
        <v>343.3</v>
      </c>
      <c r="J21" s="46"/>
      <c r="K21" s="46"/>
      <c r="L21" s="46"/>
      <c r="M21" s="46"/>
      <c r="N21" s="46"/>
      <c r="O21" s="46"/>
      <c r="P21" s="46"/>
      <c r="Q21" s="46"/>
      <c r="R21" s="46"/>
    </row>
    <row r="22" ht="63" customHeight="1" spans="1:18">
      <c r="A22" s="50"/>
      <c r="B22" s="8" t="s">
        <v>61</v>
      </c>
      <c r="C22" s="8" t="s">
        <v>48</v>
      </c>
      <c r="D22" s="8" t="s">
        <v>62</v>
      </c>
      <c r="E22" s="8" t="s">
        <v>63</v>
      </c>
      <c r="F22" s="8" t="s">
        <v>61</v>
      </c>
      <c r="G22" s="8">
        <v>6</v>
      </c>
      <c r="H22" s="8">
        <v>6</v>
      </c>
      <c r="I22" s="8">
        <v>6</v>
      </c>
      <c r="J22" s="8"/>
      <c r="K22" s="8">
        <v>2018.8</v>
      </c>
      <c r="L22" s="8">
        <v>2018.12</v>
      </c>
      <c r="M22" s="63">
        <v>6</v>
      </c>
      <c r="N22" s="63">
        <v>12</v>
      </c>
      <c r="O22" s="63"/>
      <c r="P22" s="8" t="s">
        <v>64</v>
      </c>
      <c r="Q22" s="8" t="s">
        <v>65</v>
      </c>
      <c r="R22" s="50"/>
    </row>
    <row r="23" ht="63" customHeight="1" spans="1:18">
      <c r="A23" s="50"/>
      <c r="B23" s="8" t="s">
        <v>61</v>
      </c>
      <c r="C23" s="8" t="s">
        <v>48</v>
      </c>
      <c r="D23" s="8" t="s">
        <v>66</v>
      </c>
      <c r="E23" s="8" t="s">
        <v>67</v>
      </c>
      <c r="F23" s="8" t="s">
        <v>61</v>
      </c>
      <c r="G23" s="8">
        <v>6</v>
      </c>
      <c r="H23" s="8">
        <v>6</v>
      </c>
      <c r="I23" s="8">
        <v>6</v>
      </c>
      <c r="J23" s="8"/>
      <c r="K23" s="8">
        <v>2018.8</v>
      </c>
      <c r="L23" s="8">
        <v>2018.12</v>
      </c>
      <c r="M23" s="63">
        <v>5</v>
      </c>
      <c r="N23" s="63">
        <v>19</v>
      </c>
      <c r="O23" s="63"/>
      <c r="P23" s="8" t="s">
        <v>64</v>
      </c>
      <c r="Q23" s="8" t="s">
        <v>65</v>
      </c>
      <c r="R23" s="50"/>
    </row>
    <row r="24" ht="63" customHeight="1" spans="1:18">
      <c r="A24" s="50"/>
      <c r="B24" s="8" t="s">
        <v>61</v>
      </c>
      <c r="C24" s="8" t="s">
        <v>48</v>
      </c>
      <c r="D24" s="8" t="s">
        <v>68</v>
      </c>
      <c r="E24" s="8" t="s">
        <v>69</v>
      </c>
      <c r="F24" s="8" t="s">
        <v>61</v>
      </c>
      <c r="G24" s="8">
        <v>6</v>
      </c>
      <c r="H24" s="8">
        <v>6</v>
      </c>
      <c r="I24" s="8">
        <v>6</v>
      </c>
      <c r="J24" s="8"/>
      <c r="K24" s="8">
        <v>2018.8</v>
      </c>
      <c r="L24" s="8">
        <v>2018.12</v>
      </c>
      <c r="M24" s="63">
        <v>5</v>
      </c>
      <c r="N24" s="63">
        <v>15</v>
      </c>
      <c r="O24" s="63"/>
      <c r="P24" s="8" t="s">
        <v>64</v>
      </c>
      <c r="Q24" s="8" t="s">
        <v>65</v>
      </c>
      <c r="R24" s="50"/>
    </row>
    <row r="25" ht="63" customHeight="1" spans="1:18">
      <c r="A25" s="50"/>
      <c r="B25" s="8" t="s">
        <v>61</v>
      </c>
      <c r="C25" s="8" t="s">
        <v>48</v>
      </c>
      <c r="D25" s="8" t="s">
        <v>70</v>
      </c>
      <c r="E25" s="8" t="s">
        <v>71</v>
      </c>
      <c r="F25" s="8" t="s">
        <v>61</v>
      </c>
      <c r="G25" s="8">
        <v>5.5</v>
      </c>
      <c r="H25" s="8">
        <v>5.5</v>
      </c>
      <c r="I25" s="8">
        <v>5.5</v>
      </c>
      <c r="J25" s="8"/>
      <c r="K25" s="8">
        <v>2018.8</v>
      </c>
      <c r="L25" s="8">
        <v>2018.12</v>
      </c>
      <c r="M25" s="63">
        <v>6</v>
      </c>
      <c r="N25" s="63">
        <v>12</v>
      </c>
      <c r="O25" s="63"/>
      <c r="P25" s="8" t="s">
        <v>64</v>
      </c>
      <c r="Q25" s="8" t="s">
        <v>65</v>
      </c>
      <c r="R25" s="50"/>
    </row>
    <row r="26" ht="63" customHeight="1" spans="1:18">
      <c r="A26" s="50"/>
      <c r="B26" s="8" t="s">
        <v>61</v>
      </c>
      <c r="C26" s="8" t="s">
        <v>48</v>
      </c>
      <c r="D26" s="8" t="s">
        <v>72</v>
      </c>
      <c r="E26" s="8" t="s">
        <v>73</v>
      </c>
      <c r="F26" s="8" t="s">
        <v>61</v>
      </c>
      <c r="G26" s="8">
        <v>5.5</v>
      </c>
      <c r="H26" s="8">
        <v>5.5</v>
      </c>
      <c r="I26" s="8">
        <v>5.5</v>
      </c>
      <c r="J26" s="8"/>
      <c r="K26" s="8">
        <v>2018.8</v>
      </c>
      <c r="L26" s="8">
        <v>2018.12</v>
      </c>
      <c r="M26" s="63">
        <v>5</v>
      </c>
      <c r="N26" s="63">
        <v>12</v>
      </c>
      <c r="O26" s="63"/>
      <c r="P26" s="8" t="s">
        <v>64</v>
      </c>
      <c r="Q26" s="8" t="s">
        <v>65</v>
      </c>
      <c r="R26" s="50"/>
    </row>
    <row r="27" ht="63" customHeight="1" spans="1:18">
      <c r="A27" s="50"/>
      <c r="B27" s="8" t="s">
        <v>61</v>
      </c>
      <c r="C27" s="8" t="s">
        <v>48</v>
      </c>
      <c r="D27" s="8" t="s">
        <v>74</v>
      </c>
      <c r="E27" s="8" t="s">
        <v>75</v>
      </c>
      <c r="F27" s="8" t="s">
        <v>61</v>
      </c>
      <c r="G27" s="8">
        <v>5.3</v>
      </c>
      <c r="H27" s="8">
        <v>5.3</v>
      </c>
      <c r="I27" s="8">
        <v>5.3</v>
      </c>
      <c r="J27" s="8"/>
      <c r="K27" s="8">
        <v>2018.8</v>
      </c>
      <c r="L27" s="8">
        <v>2018.12</v>
      </c>
      <c r="M27" s="63">
        <v>6</v>
      </c>
      <c r="N27" s="63">
        <v>14</v>
      </c>
      <c r="O27" s="63"/>
      <c r="P27" s="8" t="s">
        <v>64</v>
      </c>
      <c r="Q27" s="8" t="s">
        <v>65</v>
      </c>
      <c r="R27" s="50"/>
    </row>
    <row r="28" ht="42" customHeight="1" spans="1:18">
      <c r="A28" s="50"/>
      <c r="B28" s="8" t="s">
        <v>76</v>
      </c>
      <c r="C28" s="8" t="s">
        <v>48</v>
      </c>
      <c r="D28" s="8" t="s">
        <v>77</v>
      </c>
      <c r="E28" s="8" t="s">
        <v>78</v>
      </c>
      <c r="F28" s="8" t="s">
        <v>76</v>
      </c>
      <c r="G28" s="8">
        <v>30</v>
      </c>
      <c r="H28" s="8">
        <v>30</v>
      </c>
      <c r="I28" s="8">
        <v>30</v>
      </c>
      <c r="J28" s="8"/>
      <c r="K28" s="8">
        <v>2018.8</v>
      </c>
      <c r="L28" s="8">
        <v>2018.12</v>
      </c>
      <c r="M28" s="63">
        <v>50</v>
      </c>
      <c r="N28" s="63">
        <v>105</v>
      </c>
      <c r="O28" s="63"/>
      <c r="P28" s="8" t="s">
        <v>64</v>
      </c>
      <c r="Q28" s="8" t="s">
        <v>65</v>
      </c>
      <c r="R28" s="50"/>
    </row>
    <row r="29" ht="42.75" customHeight="1" spans="1:18">
      <c r="A29" s="50"/>
      <c r="B29" s="8" t="s">
        <v>76</v>
      </c>
      <c r="C29" s="8" t="s">
        <v>48</v>
      </c>
      <c r="D29" s="8" t="s">
        <v>79</v>
      </c>
      <c r="E29" s="8" t="s">
        <v>80</v>
      </c>
      <c r="F29" s="8" t="s">
        <v>76</v>
      </c>
      <c r="G29" s="8">
        <v>30</v>
      </c>
      <c r="H29" s="8">
        <v>30</v>
      </c>
      <c r="I29" s="8">
        <v>30</v>
      </c>
      <c r="J29" s="8"/>
      <c r="K29" s="8">
        <v>2018.8</v>
      </c>
      <c r="L29" s="8">
        <v>2018.12</v>
      </c>
      <c r="M29" s="63">
        <v>36</v>
      </c>
      <c r="N29" s="63">
        <v>98</v>
      </c>
      <c r="O29" s="63"/>
      <c r="P29" s="8" t="s">
        <v>64</v>
      </c>
      <c r="Q29" s="8" t="s">
        <v>65</v>
      </c>
      <c r="R29" s="50"/>
    </row>
    <row r="30" ht="39.75" customHeight="1" spans="1:18">
      <c r="A30" s="50"/>
      <c r="B30" s="8" t="s">
        <v>76</v>
      </c>
      <c r="C30" s="8" t="s">
        <v>48</v>
      </c>
      <c r="D30" s="8" t="s">
        <v>81</v>
      </c>
      <c r="E30" s="8" t="s">
        <v>82</v>
      </c>
      <c r="F30" s="8" t="s">
        <v>76</v>
      </c>
      <c r="G30" s="8">
        <v>30</v>
      </c>
      <c r="H30" s="8">
        <v>30</v>
      </c>
      <c r="I30" s="8">
        <v>30</v>
      </c>
      <c r="J30" s="8"/>
      <c r="K30" s="8">
        <v>2018.8</v>
      </c>
      <c r="L30" s="8">
        <v>2018.12</v>
      </c>
      <c r="M30" s="64">
        <v>12</v>
      </c>
      <c r="N30" s="64">
        <v>40</v>
      </c>
      <c r="O30" s="64"/>
      <c r="P30" s="8" t="s">
        <v>64</v>
      </c>
      <c r="Q30" s="8" t="s">
        <v>65</v>
      </c>
      <c r="R30" s="50"/>
    </row>
    <row r="31" ht="48" customHeight="1" spans="1:18">
      <c r="A31" s="50"/>
      <c r="B31" s="8" t="s">
        <v>76</v>
      </c>
      <c r="C31" s="8" t="s">
        <v>48</v>
      </c>
      <c r="D31" s="10" t="s">
        <v>83</v>
      </c>
      <c r="E31" s="10" t="s">
        <v>84</v>
      </c>
      <c r="F31" s="8" t="s">
        <v>76</v>
      </c>
      <c r="G31" s="8">
        <v>30</v>
      </c>
      <c r="H31" s="8">
        <v>30</v>
      </c>
      <c r="I31" s="8">
        <v>30</v>
      </c>
      <c r="J31" s="9"/>
      <c r="K31" s="8">
        <v>2018.8</v>
      </c>
      <c r="L31" s="8">
        <v>2018.12</v>
      </c>
      <c r="M31" s="9">
        <v>20</v>
      </c>
      <c r="N31" s="9">
        <v>45</v>
      </c>
      <c r="O31" s="9"/>
      <c r="P31" s="8" t="s">
        <v>64</v>
      </c>
      <c r="Q31" s="8" t="s">
        <v>65</v>
      </c>
      <c r="R31" s="41"/>
    </row>
    <row r="32" ht="42.75" customHeight="1" spans="1:18">
      <c r="A32" s="50"/>
      <c r="B32" s="8" t="s">
        <v>76</v>
      </c>
      <c r="C32" s="8" t="s">
        <v>48</v>
      </c>
      <c r="D32" s="10" t="s">
        <v>85</v>
      </c>
      <c r="E32" s="10" t="s">
        <v>86</v>
      </c>
      <c r="F32" s="8" t="s">
        <v>76</v>
      </c>
      <c r="G32" s="8">
        <v>30</v>
      </c>
      <c r="H32" s="8">
        <v>30</v>
      </c>
      <c r="I32" s="8">
        <v>30</v>
      </c>
      <c r="J32" s="9"/>
      <c r="K32" s="8">
        <v>2018.8</v>
      </c>
      <c r="L32" s="8">
        <v>2018.12</v>
      </c>
      <c r="M32" s="9"/>
      <c r="N32" s="9"/>
      <c r="O32" s="9"/>
      <c r="P32" s="8" t="s">
        <v>64</v>
      </c>
      <c r="Q32" s="8" t="s">
        <v>65</v>
      </c>
      <c r="R32" s="41"/>
    </row>
    <row r="33" ht="48" customHeight="1" spans="1:18">
      <c r="A33" s="50"/>
      <c r="B33" s="8" t="s">
        <v>76</v>
      </c>
      <c r="C33" s="8" t="s">
        <v>48</v>
      </c>
      <c r="D33" s="10" t="s">
        <v>87</v>
      </c>
      <c r="E33" s="10" t="s">
        <v>88</v>
      </c>
      <c r="F33" s="8" t="s">
        <v>76</v>
      </c>
      <c r="G33" s="8">
        <v>30</v>
      </c>
      <c r="H33" s="8">
        <v>30</v>
      </c>
      <c r="I33" s="8">
        <v>30</v>
      </c>
      <c r="J33" s="9"/>
      <c r="K33" s="8">
        <v>2018.8</v>
      </c>
      <c r="L33" s="8">
        <v>2018.12</v>
      </c>
      <c r="M33" s="9">
        <v>12</v>
      </c>
      <c r="N33" s="9">
        <v>26</v>
      </c>
      <c r="O33" s="9"/>
      <c r="P33" s="8" t="s">
        <v>64</v>
      </c>
      <c r="Q33" s="8" t="s">
        <v>65</v>
      </c>
      <c r="R33" s="41"/>
    </row>
    <row r="34" ht="48" customHeight="1" spans="1:18">
      <c r="A34" s="50"/>
      <c r="B34" s="9" t="s">
        <v>89</v>
      </c>
      <c r="C34" s="8" t="s">
        <v>48</v>
      </c>
      <c r="D34" s="9"/>
      <c r="E34" s="9"/>
      <c r="F34" s="9" t="s">
        <v>89</v>
      </c>
      <c r="G34" s="9">
        <v>129</v>
      </c>
      <c r="H34" s="9">
        <v>129</v>
      </c>
      <c r="I34" s="9">
        <v>129</v>
      </c>
      <c r="J34" s="9"/>
      <c r="K34" s="8">
        <v>2018.8</v>
      </c>
      <c r="L34" s="8">
        <v>2018.12</v>
      </c>
      <c r="M34" s="9"/>
      <c r="N34" s="9"/>
      <c r="O34" s="9"/>
      <c r="P34" s="8" t="s">
        <v>64</v>
      </c>
      <c r="Q34" s="8" t="s">
        <v>65</v>
      </c>
      <c r="R34" s="41"/>
    </row>
    <row r="35" ht="30" customHeight="1" spans="1:18">
      <c r="A35" s="46">
        <v>2</v>
      </c>
      <c r="B35" s="51" t="s">
        <v>90</v>
      </c>
      <c r="C35" s="52"/>
      <c r="D35" s="53"/>
      <c r="E35" s="54"/>
      <c r="F35" s="54"/>
      <c r="G35" s="54">
        <f>SUM(G36:G40)</f>
        <v>200</v>
      </c>
      <c r="H35" s="54">
        <f t="shared" ref="H35:I35" si="4">SUM(H36:H40)</f>
        <v>200</v>
      </c>
      <c r="I35" s="54">
        <f t="shared" si="4"/>
        <v>200</v>
      </c>
      <c r="J35" s="54"/>
      <c r="K35" s="54"/>
      <c r="L35" s="54"/>
      <c r="M35" s="54"/>
      <c r="N35" s="54"/>
      <c r="O35" s="54"/>
      <c r="P35" s="46"/>
      <c r="Q35" s="46"/>
      <c r="R35" s="54"/>
    </row>
    <row r="36" ht="30" customHeight="1" spans="1:18">
      <c r="A36" s="50"/>
      <c r="B36" s="10" t="s">
        <v>91</v>
      </c>
      <c r="C36" s="9" t="s">
        <v>48</v>
      </c>
      <c r="D36" s="20" t="s">
        <v>92</v>
      </c>
      <c r="E36" s="20" t="s">
        <v>93</v>
      </c>
      <c r="F36" s="10" t="s">
        <v>94</v>
      </c>
      <c r="G36" s="19">
        <v>20</v>
      </c>
      <c r="H36" s="19">
        <v>20</v>
      </c>
      <c r="I36" s="19">
        <v>20</v>
      </c>
      <c r="J36" s="9"/>
      <c r="K36" s="19">
        <v>2018.7</v>
      </c>
      <c r="L36" s="19">
        <v>2018.12</v>
      </c>
      <c r="M36" s="9"/>
      <c r="N36" s="9"/>
      <c r="O36" s="9"/>
      <c r="P36" s="20" t="s">
        <v>92</v>
      </c>
      <c r="Q36" s="19" t="s">
        <v>95</v>
      </c>
      <c r="R36" s="9"/>
    </row>
    <row r="37" ht="30" customHeight="1" spans="1:18">
      <c r="A37" s="50"/>
      <c r="B37" s="10" t="s">
        <v>91</v>
      </c>
      <c r="C37" s="9" t="s">
        <v>48</v>
      </c>
      <c r="D37" s="20" t="s">
        <v>92</v>
      </c>
      <c r="E37" s="20" t="s">
        <v>96</v>
      </c>
      <c r="F37" s="10" t="s">
        <v>94</v>
      </c>
      <c r="G37" s="19">
        <v>25</v>
      </c>
      <c r="H37" s="19">
        <v>25</v>
      </c>
      <c r="I37" s="19">
        <v>25</v>
      </c>
      <c r="J37" s="9"/>
      <c r="K37" s="19">
        <v>2018.7</v>
      </c>
      <c r="L37" s="19">
        <v>2018.12</v>
      </c>
      <c r="M37" s="9"/>
      <c r="N37" s="9"/>
      <c r="O37" s="9"/>
      <c r="P37" s="20" t="s">
        <v>92</v>
      </c>
      <c r="Q37" s="19" t="s">
        <v>95</v>
      </c>
      <c r="R37" s="9"/>
    </row>
    <row r="38" ht="30" customHeight="1" spans="1:18">
      <c r="A38" s="50"/>
      <c r="B38" s="10" t="s">
        <v>91</v>
      </c>
      <c r="C38" s="9" t="s">
        <v>48</v>
      </c>
      <c r="D38" s="20" t="s">
        <v>92</v>
      </c>
      <c r="E38" s="20" t="s">
        <v>97</v>
      </c>
      <c r="F38" s="10" t="s">
        <v>94</v>
      </c>
      <c r="G38" s="19">
        <v>30</v>
      </c>
      <c r="H38" s="19">
        <v>30</v>
      </c>
      <c r="I38" s="19">
        <v>30</v>
      </c>
      <c r="J38" s="9"/>
      <c r="K38" s="19">
        <v>2018.7</v>
      </c>
      <c r="L38" s="19">
        <v>2018.12</v>
      </c>
      <c r="M38" s="9"/>
      <c r="N38" s="9"/>
      <c r="O38" s="9"/>
      <c r="P38" s="20" t="s">
        <v>92</v>
      </c>
      <c r="Q38" s="19" t="s">
        <v>95</v>
      </c>
      <c r="R38" s="9"/>
    </row>
    <row r="39" ht="37.5" customHeight="1" spans="1:18">
      <c r="A39" s="50"/>
      <c r="B39" s="10" t="s">
        <v>91</v>
      </c>
      <c r="C39" s="9" t="s">
        <v>48</v>
      </c>
      <c r="D39" s="20" t="s">
        <v>92</v>
      </c>
      <c r="E39" s="20" t="s">
        <v>98</v>
      </c>
      <c r="F39" s="10" t="s">
        <v>94</v>
      </c>
      <c r="G39" s="19">
        <v>25</v>
      </c>
      <c r="H39" s="19">
        <v>25</v>
      </c>
      <c r="I39" s="19">
        <v>25</v>
      </c>
      <c r="J39" s="9"/>
      <c r="K39" s="19">
        <v>2018.7</v>
      </c>
      <c r="L39" s="19">
        <v>2018.12</v>
      </c>
      <c r="M39" s="9"/>
      <c r="N39" s="9"/>
      <c r="O39" s="9"/>
      <c r="P39" s="20" t="s">
        <v>92</v>
      </c>
      <c r="Q39" s="19" t="s">
        <v>95</v>
      </c>
      <c r="R39" s="9"/>
    </row>
    <row r="40" ht="30" customHeight="1" spans="1:18">
      <c r="A40" s="50"/>
      <c r="B40" s="10" t="s">
        <v>91</v>
      </c>
      <c r="C40" s="9" t="s">
        <v>48</v>
      </c>
      <c r="D40" s="20" t="s">
        <v>92</v>
      </c>
      <c r="E40" s="20" t="s">
        <v>92</v>
      </c>
      <c r="F40" s="10" t="s">
        <v>94</v>
      </c>
      <c r="G40" s="19">
        <v>100</v>
      </c>
      <c r="H40" s="19">
        <v>100</v>
      </c>
      <c r="I40" s="19">
        <v>100</v>
      </c>
      <c r="J40" s="9"/>
      <c r="K40" s="19">
        <v>2018.7</v>
      </c>
      <c r="L40" s="19">
        <v>2018.12</v>
      </c>
      <c r="M40" s="9"/>
      <c r="N40" s="9"/>
      <c r="O40" s="9"/>
      <c r="P40" s="20" t="s">
        <v>92</v>
      </c>
      <c r="Q40" s="19" t="s">
        <v>95</v>
      </c>
      <c r="R40" s="9"/>
    </row>
    <row r="41" ht="30" customHeight="1" spans="1:18">
      <c r="A41" s="46">
        <v>3</v>
      </c>
      <c r="B41" s="55" t="s">
        <v>99</v>
      </c>
      <c r="C41" s="56"/>
      <c r="D41" s="57"/>
      <c r="E41" s="54"/>
      <c r="F41" s="54"/>
      <c r="G41" s="54">
        <f>SUM(G42:G46)</f>
        <v>566</v>
      </c>
      <c r="H41" s="54">
        <f t="shared" ref="H41:I41" si="5">SUM(H42:H46)</f>
        <v>566</v>
      </c>
      <c r="I41" s="54">
        <f t="shared" si="5"/>
        <v>566</v>
      </c>
      <c r="J41" s="54"/>
      <c r="K41" s="54"/>
      <c r="L41" s="54"/>
      <c r="M41" s="54"/>
      <c r="N41" s="54"/>
      <c r="O41" s="54"/>
      <c r="P41" s="46"/>
      <c r="Q41" s="46"/>
      <c r="R41" s="54"/>
    </row>
    <row r="42" ht="48.75" customHeight="1" spans="1:18">
      <c r="A42" s="50"/>
      <c r="B42" s="36" t="s">
        <v>100</v>
      </c>
      <c r="C42" s="20" t="s">
        <v>48</v>
      </c>
      <c r="D42" s="9" t="s">
        <v>101</v>
      </c>
      <c r="E42" s="36" t="s">
        <v>102</v>
      </c>
      <c r="F42" s="37" t="s">
        <v>103</v>
      </c>
      <c r="G42" s="20">
        <v>142</v>
      </c>
      <c r="H42" s="20">
        <v>142</v>
      </c>
      <c r="I42" s="20">
        <v>142</v>
      </c>
      <c r="J42" s="9"/>
      <c r="K42" s="65">
        <v>2018.1</v>
      </c>
      <c r="L42" s="20">
        <v>2018.12</v>
      </c>
      <c r="M42" s="66">
        <v>60</v>
      </c>
      <c r="N42" s="66">
        <v>112</v>
      </c>
      <c r="O42" s="66">
        <v>90</v>
      </c>
      <c r="P42" s="9" t="s">
        <v>104</v>
      </c>
      <c r="Q42" s="9" t="s">
        <v>105</v>
      </c>
      <c r="R42" s="41"/>
    </row>
    <row r="43" ht="36" customHeight="1" spans="1:18">
      <c r="A43" s="50"/>
      <c r="B43" s="36" t="s">
        <v>106</v>
      </c>
      <c r="C43" s="19" t="s">
        <v>48</v>
      </c>
      <c r="D43" s="9" t="s">
        <v>101</v>
      </c>
      <c r="E43" s="58" t="s">
        <v>107</v>
      </c>
      <c r="F43" s="37" t="s">
        <v>108</v>
      </c>
      <c r="G43" s="20">
        <v>157</v>
      </c>
      <c r="H43" s="20">
        <v>157</v>
      </c>
      <c r="I43" s="20">
        <v>157</v>
      </c>
      <c r="J43" s="9"/>
      <c r="K43" s="65">
        <v>2018.1</v>
      </c>
      <c r="L43" s="20">
        <v>2018.12</v>
      </c>
      <c r="M43" s="66">
        <v>170</v>
      </c>
      <c r="N43" s="66">
        <v>388</v>
      </c>
      <c r="O43" s="66">
        <v>390</v>
      </c>
      <c r="P43" s="9" t="s">
        <v>104</v>
      </c>
      <c r="Q43" s="9" t="s">
        <v>105</v>
      </c>
      <c r="R43" s="41"/>
    </row>
    <row r="44" ht="39.75" customHeight="1" spans="1:18">
      <c r="A44" s="50"/>
      <c r="B44" s="36" t="s">
        <v>109</v>
      </c>
      <c r="C44" s="20" t="s">
        <v>110</v>
      </c>
      <c r="D44" s="9" t="s">
        <v>101</v>
      </c>
      <c r="E44" s="36" t="s">
        <v>111</v>
      </c>
      <c r="F44" s="37" t="s">
        <v>103</v>
      </c>
      <c r="G44" s="20">
        <v>119</v>
      </c>
      <c r="H44" s="20">
        <v>119</v>
      </c>
      <c r="I44" s="20">
        <v>119</v>
      </c>
      <c r="J44" s="9"/>
      <c r="K44" s="65">
        <v>2018.1</v>
      </c>
      <c r="L44" s="20">
        <v>2018.12</v>
      </c>
      <c r="M44" s="66">
        <v>25</v>
      </c>
      <c r="N44" s="66">
        <v>90</v>
      </c>
      <c r="O44" s="66">
        <v>101</v>
      </c>
      <c r="P44" s="9" t="s">
        <v>104</v>
      </c>
      <c r="Q44" s="9" t="s">
        <v>105</v>
      </c>
      <c r="R44" s="41"/>
    </row>
    <row r="45" ht="30" customHeight="1" spans="1:18">
      <c r="A45" s="50"/>
      <c r="B45" s="36" t="s">
        <v>112</v>
      </c>
      <c r="C45" s="20" t="s">
        <v>110</v>
      </c>
      <c r="D45" s="9" t="s">
        <v>101</v>
      </c>
      <c r="E45" s="36" t="s">
        <v>113</v>
      </c>
      <c r="F45" s="37" t="s">
        <v>114</v>
      </c>
      <c r="G45" s="20">
        <v>12</v>
      </c>
      <c r="H45" s="20">
        <v>12</v>
      </c>
      <c r="I45" s="20">
        <v>12</v>
      </c>
      <c r="J45" s="9"/>
      <c r="K45" s="65">
        <v>2018.1</v>
      </c>
      <c r="L45" s="20">
        <v>2018.12</v>
      </c>
      <c r="M45" s="66">
        <v>28</v>
      </c>
      <c r="N45" s="66">
        <v>86</v>
      </c>
      <c r="O45" s="66">
        <v>79</v>
      </c>
      <c r="P45" s="9" t="s">
        <v>104</v>
      </c>
      <c r="Q45" s="9" t="s">
        <v>105</v>
      </c>
      <c r="R45" s="41"/>
    </row>
    <row r="46" ht="37.5" customHeight="1" spans="1:18">
      <c r="A46" s="50"/>
      <c r="B46" s="20" t="s">
        <v>115</v>
      </c>
      <c r="C46" s="20" t="s">
        <v>27</v>
      </c>
      <c r="D46" s="9" t="s">
        <v>101</v>
      </c>
      <c r="E46" s="36" t="s">
        <v>116</v>
      </c>
      <c r="F46" s="20" t="s">
        <v>117</v>
      </c>
      <c r="G46" s="20">
        <v>136</v>
      </c>
      <c r="H46" s="9">
        <v>136</v>
      </c>
      <c r="I46" s="9">
        <v>136</v>
      </c>
      <c r="J46" s="9"/>
      <c r="K46" s="20"/>
      <c r="L46" s="9"/>
      <c r="M46" s="9"/>
      <c r="N46" s="9"/>
      <c r="O46" s="9"/>
      <c r="P46" s="9" t="s">
        <v>104</v>
      </c>
      <c r="Q46" s="9" t="s">
        <v>105</v>
      </c>
      <c r="R46" s="41"/>
    </row>
    <row r="47" ht="30" customHeight="1" spans="1:18">
      <c r="A47" s="46">
        <v>4</v>
      </c>
      <c r="B47" s="46" t="s">
        <v>118</v>
      </c>
      <c r="C47" s="46"/>
      <c r="D47" s="46"/>
      <c r="E47" s="59"/>
      <c r="F47" s="46"/>
      <c r="G47" s="46">
        <f>SUM(G48)</f>
        <v>4479.1843</v>
      </c>
      <c r="H47" s="46">
        <f t="shared" ref="H47:I47" si="6">SUM(H48)</f>
        <v>4479.1843</v>
      </c>
      <c r="I47" s="46">
        <f t="shared" si="6"/>
        <v>4479.1843</v>
      </c>
      <c r="J47" s="54"/>
      <c r="K47" s="46"/>
      <c r="L47" s="54"/>
      <c r="M47" s="54"/>
      <c r="N47" s="54"/>
      <c r="O47" s="54"/>
      <c r="P47" s="54"/>
      <c r="Q47" s="54"/>
      <c r="R47" s="54"/>
    </row>
    <row r="48" ht="30" customHeight="1" spans="1:18">
      <c r="A48" s="41"/>
      <c r="B48" s="36" t="s">
        <v>119</v>
      </c>
      <c r="C48" s="20" t="s">
        <v>48</v>
      </c>
      <c r="D48" s="9" t="s">
        <v>120</v>
      </c>
      <c r="E48" s="42" t="s">
        <v>121</v>
      </c>
      <c r="F48" s="42" t="s">
        <v>121</v>
      </c>
      <c r="G48" s="20">
        <v>4479.1843</v>
      </c>
      <c r="H48" s="20">
        <v>4479.1843</v>
      </c>
      <c r="I48" s="20">
        <v>4479.1843</v>
      </c>
      <c r="J48" s="41"/>
      <c r="K48" s="19">
        <v>2018.8</v>
      </c>
      <c r="L48" s="20">
        <v>2018.12</v>
      </c>
      <c r="M48" s="41"/>
      <c r="N48" s="41"/>
      <c r="O48" s="41"/>
      <c r="P48" s="19" t="s">
        <v>122</v>
      </c>
      <c r="Q48" s="19" t="s">
        <v>123</v>
      </c>
      <c r="R48" s="41"/>
    </row>
    <row r="49" ht="30" customHeight="1" spans="1:18">
      <c r="A49" s="54">
        <v>5</v>
      </c>
      <c r="B49" s="59" t="s">
        <v>124</v>
      </c>
      <c r="C49" s="59"/>
      <c r="D49" s="59"/>
      <c r="E49" s="54"/>
      <c r="F49" s="54"/>
      <c r="G49" s="54">
        <f>SUM(G50)</f>
        <v>666.3157</v>
      </c>
      <c r="H49" s="54">
        <f t="shared" ref="H49:I49" si="7">SUM(H50)</f>
        <v>666.3157</v>
      </c>
      <c r="I49" s="54">
        <f t="shared" si="7"/>
        <v>666.3157</v>
      </c>
      <c r="J49" s="54"/>
      <c r="K49" s="54"/>
      <c r="L49" s="54"/>
      <c r="M49" s="54"/>
      <c r="N49" s="54"/>
      <c r="O49" s="54"/>
      <c r="P49" s="54"/>
      <c r="Q49" s="54"/>
      <c r="R49" s="54"/>
    </row>
    <row r="50" ht="30" customHeight="1" spans="1:18">
      <c r="A50" s="41"/>
      <c r="B50" s="36" t="s">
        <v>125</v>
      </c>
      <c r="C50" s="20" t="s">
        <v>48</v>
      </c>
      <c r="D50" s="19" t="s">
        <v>126</v>
      </c>
      <c r="E50" s="20" t="s">
        <v>127</v>
      </c>
      <c r="F50" s="36" t="s">
        <v>125</v>
      </c>
      <c r="G50" s="19">
        <v>666.3157</v>
      </c>
      <c r="H50" s="19">
        <v>666.3157</v>
      </c>
      <c r="I50" s="19">
        <v>666.3157</v>
      </c>
      <c r="J50" s="9"/>
      <c r="K50" s="19">
        <v>2018.11</v>
      </c>
      <c r="L50" s="19">
        <v>2018.12</v>
      </c>
      <c r="M50" s="9"/>
      <c r="N50" s="9"/>
      <c r="O50" s="9"/>
      <c r="P50" s="19" t="s">
        <v>128</v>
      </c>
      <c r="Q50" s="19" t="s">
        <v>129</v>
      </c>
      <c r="R50" s="41"/>
    </row>
    <row r="51" ht="30" customHeight="1" spans="1:18">
      <c r="A51" s="54">
        <v>6</v>
      </c>
      <c r="B51" s="59" t="s">
        <v>130</v>
      </c>
      <c r="C51" s="59"/>
      <c r="D51" s="59"/>
      <c r="E51" s="46"/>
      <c r="F51" s="59"/>
      <c r="G51" s="60">
        <f>SUM(G52:G53)</f>
        <v>500</v>
      </c>
      <c r="H51" s="60">
        <f t="shared" ref="H51:I51" si="8">SUM(H52:H53)</f>
        <v>500</v>
      </c>
      <c r="I51" s="60">
        <f t="shared" si="8"/>
        <v>500</v>
      </c>
      <c r="J51" s="54"/>
      <c r="K51" s="60"/>
      <c r="L51" s="60"/>
      <c r="M51" s="54"/>
      <c r="N51" s="54"/>
      <c r="O51" s="54"/>
      <c r="P51" s="60"/>
      <c r="Q51" s="60"/>
      <c r="R51" s="54"/>
    </row>
    <row r="52" ht="40" customHeight="1" spans="1:18">
      <c r="A52" s="41"/>
      <c r="B52" s="36" t="s">
        <v>131</v>
      </c>
      <c r="C52" s="20" t="s">
        <v>132</v>
      </c>
      <c r="D52" s="20" t="s">
        <v>133</v>
      </c>
      <c r="E52" s="20" t="s">
        <v>55</v>
      </c>
      <c r="F52" s="37" t="s">
        <v>134</v>
      </c>
      <c r="G52" s="19">
        <v>335</v>
      </c>
      <c r="H52" s="19">
        <v>335</v>
      </c>
      <c r="I52" s="19">
        <v>335</v>
      </c>
      <c r="J52" s="9"/>
      <c r="K52" s="19">
        <v>2018.11</v>
      </c>
      <c r="L52" s="20">
        <v>2019.11</v>
      </c>
      <c r="M52" s="19">
        <v>3000</v>
      </c>
      <c r="N52" s="19">
        <v>5000</v>
      </c>
      <c r="O52" s="9"/>
      <c r="P52" s="19" t="s">
        <v>135</v>
      </c>
      <c r="Q52" s="19" t="s">
        <v>136</v>
      </c>
      <c r="R52" s="41"/>
    </row>
    <row r="53" ht="39" customHeight="1" spans="1:18">
      <c r="A53" s="41"/>
      <c r="B53" s="36"/>
      <c r="C53" s="20" t="s">
        <v>132</v>
      </c>
      <c r="D53" s="20" t="s">
        <v>137</v>
      </c>
      <c r="E53" s="9"/>
      <c r="F53" s="37" t="s">
        <v>138</v>
      </c>
      <c r="G53" s="19">
        <v>165</v>
      </c>
      <c r="H53" s="19">
        <v>165</v>
      </c>
      <c r="I53" s="19">
        <v>165</v>
      </c>
      <c r="J53" s="9"/>
      <c r="K53" s="19">
        <v>2018.11</v>
      </c>
      <c r="L53" s="20">
        <v>2019.11</v>
      </c>
      <c r="M53" s="19">
        <v>5000</v>
      </c>
      <c r="N53" s="19">
        <v>7000</v>
      </c>
      <c r="O53" s="9"/>
      <c r="P53" s="19" t="s">
        <v>135</v>
      </c>
      <c r="Q53" s="19" t="s">
        <v>136</v>
      </c>
      <c r="R53" s="41"/>
    </row>
  </sheetData>
  <mergeCells count="27">
    <mergeCell ref="A1:B1"/>
    <mergeCell ref="A2:R2"/>
    <mergeCell ref="A3:R3"/>
    <mergeCell ref="H4:J4"/>
    <mergeCell ref="K4:L4"/>
    <mergeCell ref="M4:O4"/>
    <mergeCell ref="B6:F6"/>
    <mergeCell ref="B7:E7"/>
    <mergeCell ref="B18:E18"/>
    <mergeCell ref="B20:E20"/>
    <mergeCell ref="B21:D21"/>
    <mergeCell ref="B35:D35"/>
    <mergeCell ref="B41:D41"/>
    <mergeCell ref="B47:D47"/>
    <mergeCell ref="B49:D49"/>
    <mergeCell ref="B51:D51"/>
    <mergeCell ref="A4:A5"/>
    <mergeCell ref="B4:B5"/>
    <mergeCell ref="B52:B53"/>
    <mergeCell ref="C4:C5"/>
    <mergeCell ref="D4:D5"/>
    <mergeCell ref="E4:E5"/>
    <mergeCell ref="F4:F5"/>
    <mergeCell ref="G4:G5"/>
    <mergeCell ref="P4:P5"/>
    <mergeCell ref="Q4:Q5"/>
    <mergeCell ref="R4:R5"/>
  </mergeCells>
  <printOptions horizontalCentered="1" verticalCentered="1"/>
  <pageMargins left="0.432638888888889" right="0.275" top="0.629166666666667" bottom="0.393055555555556" header="0.511805555555556" footer="0.43263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1"/>
  <sheetViews>
    <sheetView tabSelected="1" workbookViewId="0">
      <pane ySplit="5" topLeftCell="A12" activePane="bottomLeft" state="frozen"/>
      <selection/>
      <selection pane="bottomLeft" activeCell="N15" sqref="N15"/>
    </sheetView>
  </sheetViews>
  <sheetFormatPr defaultColWidth="9" defaultRowHeight="13.5"/>
  <cols>
    <col min="1" max="1" width="4" customWidth="1"/>
    <col min="2" max="2" width="11.75" customWidth="1"/>
    <col min="3" max="3" width="4.75" customWidth="1"/>
    <col min="4" max="4" width="10" customWidth="1"/>
    <col min="5" max="5" width="12.375" customWidth="1"/>
    <col min="6" max="6" width="15.625" customWidth="1"/>
    <col min="7" max="7" width="8.75" customWidth="1"/>
    <col min="8" max="8" width="10.375" customWidth="1"/>
    <col min="9" max="9" width="10.5" customWidth="1"/>
    <col min="10" max="10" width="5" customWidth="1"/>
    <col min="11" max="11" width="6.5" customWidth="1"/>
    <col min="12" max="12" width="7.875" customWidth="1"/>
    <col min="13" max="13" width="5.125" customWidth="1"/>
    <col min="14" max="14" width="6.5" customWidth="1"/>
    <col min="15" max="15" width="4.875" customWidth="1"/>
    <col min="16" max="16" width="7.75" customWidth="1"/>
    <col min="17" max="17" width="6.5" customWidth="1"/>
    <col min="18" max="18" width="4.625" customWidth="1"/>
  </cols>
  <sheetData>
    <row r="1" ht="18.95" customHeight="1" spans="1:18">
      <c r="A1" s="1" t="s">
        <v>139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ht="25.5" spans="1:18">
      <c r="A2" s="3" t="s">
        <v>140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ht="21" customHeight="1" spans="1:18">
      <c r="A3" s="4" t="s">
        <v>141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28.5" customHeight="1" spans="1:18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/>
      <c r="J4" s="5"/>
      <c r="K4" s="5" t="s">
        <v>11</v>
      </c>
      <c r="L4" s="5"/>
      <c r="M4" s="5" t="s">
        <v>12</v>
      </c>
      <c r="N4" s="5"/>
      <c r="O4" s="5"/>
      <c r="P4" s="5" t="s">
        <v>13</v>
      </c>
      <c r="Q4" s="5" t="s">
        <v>14</v>
      </c>
      <c r="R4" s="5" t="s">
        <v>15</v>
      </c>
    </row>
    <row r="5" ht="69" customHeight="1" spans="1:18">
      <c r="A5" s="5"/>
      <c r="B5" s="5"/>
      <c r="C5" s="5"/>
      <c r="D5" s="5"/>
      <c r="E5" s="5"/>
      <c r="F5" s="5"/>
      <c r="G5" s="5"/>
      <c r="H5" s="5" t="s">
        <v>16</v>
      </c>
      <c r="I5" s="5" t="s">
        <v>17</v>
      </c>
      <c r="J5" s="5" t="s">
        <v>18</v>
      </c>
      <c r="K5" s="5" t="s">
        <v>142</v>
      </c>
      <c r="L5" s="5" t="s">
        <v>143</v>
      </c>
      <c r="M5" s="5" t="s">
        <v>21</v>
      </c>
      <c r="N5" s="5" t="s">
        <v>144</v>
      </c>
      <c r="O5" s="5" t="s">
        <v>23</v>
      </c>
      <c r="P5" s="5"/>
      <c r="Q5" s="5"/>
      <c r="R5" s="5"/>
    </row>
    <row r="6" ht="24.75" customHeight="1" spans="1:18">
      <c r="A6" s="6">
        <v>1</v>
      </c>
      <c r="B6" s="7" t="s">
        <v>145</v>
      </c>
      <c r="C6" s="8" t="s">
        <v>48</v>
      </c>
      <c r="D6" s="9" t="s">
        <v>146</v>
      </c>
      <c r="E6" s="10" t="s">
        <v>147</v>
      </c>
      <c r="F6" s="7" t="s">
        <v>145</v>
      </c>
      <c r="G6" s="8">
        <v>6</v>
      </c>
      <c r="H6" s="8">
        <v>6</v>
      </c>
      <c r="I6" s="8">
        <v>6</v>
      </c>
      <c r="J6" s="8"/>
      <c r="K6" s="23">
        <v>2018.9</v>
      </c>
      <c r="L6" s="18">
        <v>2018.12</v>
      </c>
      <c r="M6" s="8">
        <v>10</v>
      </c>
      <c r="N6" s="8">
        <v>13</v>
      </c>
      <c r="O6" s="8"/>
      <c r="P6" s="10" t="s">
        <v>146</v>
      </c>
      <c r="Q6" s="8" t="s">
        <v>148</v>
      </c>
      <c r="R6" s="8"/>
    </row>
    <row r="7" ht="24.95" customHeight="1" spans="1:18">
      <c r="A7" s="6">
        <v>2</v>
      </c>
      <c r="B7" s="7" t="s">
        <v>145</v>
      </c>
      <c r="C7" s="11" t="s">
        <v>48</v>
      </c>
      <c r="D7" s="9" t="s">
        <v>146</v>
      </c>
      <c r="E7" s="10" t="s">
        <v>149</v>
      </c>
      <c r="F7" s="7" t="s">
        <v>145</v>
      </c>
      <c r="G7" s="9">
        <v>6</v>
      </c>
      <c r="H7" s="9">
        <v>6</v>
      </c>
      <c r="I7" s="9">
        <v>6</v>
      </c>
      <c r="J7" s="8"/>
      <c r="K7" s="23">
        <v>2018.9</v>
      </c>
      <c r="L7" s="18">
        <v>2018.12</v>
      </c>
      <c r="M7" s="8">
        <v>131</v>
      </c>
      <c r="N7" s="8">
        <v>288</v>
      </c>
      <c r="O7" s="8"/>
      <c r="P7" s="10" t="s">
        <v>146</v>
      </c>
      <c r="Q7" s="8" t="s">
        <v>148</v>
      </c>
      <c r="R7" s="8"/>
    </row>
    <row r="8" ht="24.95" customHeight="1" spans="1:18">
      <c r="A8" s="6">
        <v>3</v>
      </c>
      <c r="B8" s="7" t="s">
        <v>145</v>
      </c>
      <c r="C8" s="11" t="s">
        <v>48</v>
      </c>
      <c r="D8" s="9" t="s">
        <v>146</v>
      </c>
      <c r="E8" s="10" t="s">
        <v>150</v>
      </c>
      <c r="F8" s="7" t="s">
        <v>145</v>
      </c>
      <c r="G8" s="9">
        <v>6</v>
      </c>
      <c r="H8" s="9">
        <v>6</v>
      </c>
      <c r="I8" s="9">
        <v>6</v>
      </c>
      <c r="J8" s="8"/>
      <c r="K8" s="23">
        <v>2018.9</v>
      </c>
      <c r="L8" s="18">
        <v>2018.12</v>
      </c>
      <c r="M8" s="8">
        <v>86</v>
      </c>
      <c r="N8" s="8">
        <v>155</v>
      </c>
      <c r="O8" s="8"/>
      <c r="P8" s="10" t="s">
        <v>146</v>
      </c>
      <c r="Q8" s="8" t="s">
        <v>148</v>
      </c>
      <c r="R8" s="8"/>
    </row>
    <row r="9" ht="24.95" customHeight="1" spans="1:18">
      <c r="A9" s="6">
        <v>4</v>
      </c>
      <c r="B9" s="7" t="s">
        <v>145</v>
      </c>
      <c r="C9" s="11" t="s">
        <v>48</v>
      </c>
      <c r="D9" s="9" t="s">
        <v>146</v>
      </c>
      <c r="E9" s="10" t="s">
        <v>151</v>
      </c>
      <c r="F9" s="7" t="s">
        <v>145</v>
      </c>
      <c r="G9" s="9">
        <v>6</v>
      </c>
      <c r="H9" s="9">
        <v>6</v>
      </c>
      <c r="I9" s="9">
        <v>6</v>
      </c>
      <c r="J9" s="8"/>
      <c r="K9" s="23">
        <v>2018.9</v>
      </c>
      <c r="L9" s="18">
        <v>2018.12</v>
      </c>
      <c r="M9" s="8">
        <v>107</v>
      </c>
      <c r="N9" s="8">
        <v>210</v>
      </c>
      <c r="O9" s="8"/>
      <c r="P9" s="10" t="s">
        <v>146</v>
      </c>
      <c r="Q9" s="8" t="s">
        <v>148</v>
      </c>
      <c r="R9" s="8"/>
    </row>
    <row r="10" ht="24.95" customHeight="1" spans="1:18">
      <c r="A10" s="6">
        <v>5</v>
      </c>
      <c r="B10" s="7" t="s">
        <v>145</v>
      </c>
      <c r="C10" s="11" t="s">
        <v>48</v>
      </c>
      <c r="D10" s="9" t="s">
        <v>146</v>
      </c>
      <c r="E10" s="10" t="s">
        <v>152</v>
      </c>
      <c r="F10" s="7" t="s">
        <v>145</v>
      </c>
      <c r="G10" s="9">
        <v>10</v>
      </c>
      <c r="H10" s="9">
        <v>10</v>
      </c>
      <c r="I10" s="9">
        <v>10</v>
      </c>
      <c r="J10" s="8"/>
      <c r="K10" s="23">
        <v>2018.9</v>
      </c>
      <c r="L10" s="18">
        <v>2018.12</v>
      </c>
      <c r="M10" s="8">
        <v>31</v>
      </c>
      <c r="N10" s="8">
        <v>73</v>
      </c>
      <c r="O10" s="8"/>
      <c r="P10" s="10" t="s">
        <v>146</v>
      </c>
      <c r="Q10" s="8" t="s">
        <v>148</v>
      </c>
      <c r="R10" s="8"/>
    </row>
    <row r="11" ht="24.95" customHeight="1" spans="1:18">
      <c r="A11" s="6">
        <v>6</v>
      </c>
      <c r="B11" s="7" t="s">
        <v>145</v>
      </c>
      <c r="C11" s="11" t="s">
        <v>48</v>
      </c>
      <c r="D11" s="9" t="s">
        <v>146</v>
      </c>
      <c r="E11" s="10" t="s">
        <v>153</v>
      </c>
      <c r="F11" s="7" t="s">
        <v>145</v>
      </c>
      <c r="G11" s="9">
        <v>6</v>
      </c>
      <c r="H11" s="9">
        <v>6</v>
      </c>
      <c r="I11" s="9">
        <v>6</v>
      </c>
      <c r="J11" s="8"/>
      <c r="K11" s="23">
        <v>2018.9</v>
      </c>
      <c r="L11" s="18">
        <v>2018.12</v>
      </c>
      <c r="M11" s="8">
        <v>18</v>
      </c>
      <c r="N11" s="8">
        <v>34</v>
      </c>
      <c r="O11" s="8"/>
      <c r="P11" s="10" t="s">
        <v>146</v>
      </c>
      <c r="Q11" s="8" t="s">
        <v>148</v>
      </c>
      <c r="R11" s="8"/>
    </row>
    <row r="12" ht="24.95" customHeight="1" spans="1:18">
      <c r="A12" s="6">
        <v>7</v>
      </c>
      <c r="B12" s="7" t="s">
        <v>145</v>
      </c>
      <c r="C12" s="11" t="s">
        <v>48</v>
      </c>
      <c r="D12" s="9" t="s">
        <v>146</v>
      </c>
      <c r="E12" s="10" t="s">
        <v>154</v>
      </c>
      <c r="F12" s="7" t="s">
        <v>145</v>
      </c>
      <c r="G12" s="9">
        <v>8</v>
      </c>
      <c r="H12" s="9">
        <v>8</v>
      </c>
      <c r="I12" s="9">
        <v>8</v>
      </c>
      <c r="J12" s="8"/>
      <c r="K12" s="23">
        <v>2018.9</v>
      </c>
      <c r="L12" s="18">
        <v>2018.12</v>
      </c>
      <c r="M12" s="8">
        <v>157</v>
      </c>
      <c r="N12" s="8">
        <v>359</v>
      </c>
      <c r="O12" s="8"/>
      <c r="P12" s="10" t="s">
        <v>146</v>
      </c>
      <c r="Q12" s="8" t="s">
        <v>148</v>
      </c>
      <c r="R12" s="8"/>
    </row>
    <row r="13" ht="24.95" customHeight="1" spans="1:18">
      <c r="A13" s="6">
        <v>8</v>
      </c>
      <c r="B13" s="8" t="s">
        <v>145</v>
      </c>
      <c r="C13" s="11" t="s">
        <v>48</v>
      </c>
      <c r="D13" s="9" t="s">
        <v>146</v>
      </c>
      <c r="E13" s="8" t="s">
        <v>155</v>
      </c>
      <c r="F13" s="8" t="s">
        <v>145</v>
      </c>
      <c r="G13" s="12">
        <v>20</v>
      </c>
      <c r="H13" s="12">
        <v>20</v>
      </c>
      <c r="I13" s="12">
        <v>20</v>
      </c>
      <c r="J13" s="8"/>
      <c r="K13" s="23">
        <v>2018.9</v>
      </c>
      <c r="L13" s="18">
        <v>2018.12</v>
      </c>
      <c r="M13" s="8">
        <v>105</v>
      </c>
      <c r="N13" s="8">
        <v>233</v>
      </c>
      <c r="O13" s="8"/>
      <c r="P13" s="10" t="s">
        <v>146</v>
      </c>
      <c r="Q13" s="8" t="s">
        <v>148</v>
      </c>
      <c r="R13" s="8"/>
    </row>
    <row r="14" ht="24.95" customHeight="1" spans="1:18">
      <c r="A14" s="6">
        <v>10</v>
      </c>
      <c r="B14" s="11" t="s">
        <v>156</v>
      </c>
      <c r="C14" s="11" t="s">
        <v>48</v>
      </c>
      <c r="D14" s="9" t="s">
        <v>146</v>
      </c>
      <c r="E14" s="11" t="s">
        <v>157</v>
      </c>
      <c r="F14" s="11" t="s">
        <v>156</v>
      </c>
      <c r="G14" s="13">
        <v>70</v>
      </c>
      <c r="H14" s="13">
        <v>70</v>
      </c>
      <c r="I14" s="13">
        <v>70</v>
      </c>
      <c r="J14" s="8"/>
      <c r="K14" s="23">
        <v>2018.9</v>
      </c>
      <c r="L14" s="18">
        <v>2018.12</v>
      </c>
      <c r="M14" s="8">
        <v>16</v>
      </c>
      <c r="N14" s="8">
        <v>26</v>
      </c>
      <c r="O14" s="8"/>
      <c r="P14" s="10" t="s">
        <v>146</v>
      </c>
      <c r="Q14" s="8" t="s">
        <v>148</v>
      </c>
      <c r="R14" s="8"/>
    </row>
    <row r="15" ht="24.95" customHeight="1" spans="1:18">
      <c r="A15" s="6">
        <v>11</v>
      </c>
      <c r="B15" s="7" t="s">
        <v>158</v>
      </c>
      <c r="C15" s="11" t="s">
        <v>48</v>
      </c>
      <c r="D15" s="9" t="s">
        <v>146</v>
      </c>
      <c r="E15" s="7" t="s">
        <v>159</v>
      </c>
      <c r="F15" s="7" t="s">
        <v>158</v>
      </c>
      <c r="G15" s="14">
        <v>50</v>
      </c>
      <c r="H15" s="14">
        <v>50</v>
      </c>
      <c r="I15" s="14">
        <v>50</v>
      </c>
      <c r="J15" s="8"/>
      <c r="K15" s="23">
        <v>2018.9</v>
      </c>
      <c r="L15" s="18">
        <v>2018.12</v>
      </c>
      <c r="M15" s="8">
        <v>74</v>
      </c>
      <c r="N15" s="8">
        <v>220</v>
      </c>
      <c r="O15" s="8"/>
      <c r="P15" s="10" t="s">
        <v>146</v>
      </c>
      <c r="Q15" s="8" t="s">
        <v>148</v>
      </c>
      <c r="R15" s="8"/>
    </row>
    <row r="16" ht="24.95" customHeight="1" spans="1:18">
      <c r="A16" s="6">
        <v>12</v>
      </c>
      <c r="B16" s="7" t="s">
        <v>145</v>
      </c>
      <c r="C16" s="11" t="s">
        <v>48</v>
      </c>
      <c r="D16" s="9" t="s">
        <v>146</v>
      </c>
      <c r="E16" s="7" t="s">
        <v>160</v>
      </c>
      <c r="F16" s="7" t="s">
        <v>145</v>
      </c>
      <c r="G16" s="14">
        <v>16</v>
      </c>
      <c r="H16" s="14">
        <v>16</v>
      </c>
      <c r="I16" s="14">
        <v>16</v>
      </c>
      <c r="J16" s="8"/>
      <c r="K16" s="23">
        <v>2018.9</v>
      </c>
      <c r="L16" s="18">
        <v>2018.12</v>
      </c>
      <c r="M16" s="8">
        <v>16</v>
      </c>
      <c r="N16" s="8">
        <v>35</v>
      </c>
      <c r="O16" s="8"/>
      <c r="P16" s="10" t="s">
        <v>146</v>
      </c>
      <c r="Q16" s="8" t="s">
        <v>148</v>
      </c>
      <c r="R16" s="8"/>
    </row>
    <row r="17" ht="24.95" customHeight="1" spans="1:18">
      <c r="A17" s="6">
        <v>13</v>
      </c>
      <c r="B17" s="8" t="s">
        <v>161</v>
      </c>
      <c r="C17" s="11" t="s">
        <v>48</v>
      </c>
      <c r="D17" s="9" t="s">
        <v>146</v>
      </c>
      <c r="E17" s="8" t="s">
        <v>162</v>
      </c>
      <c r="F17" s="8" t="s">
        <v>161</v>
      </c>
      <c r="G17" s="15">
        <v>16</v>
      </c>
      <c r="H17" s="15">
        <v>16</v>
      </c>
      <c r="I17" s="15">
        <v>16</v>
      </c>
      <c r="J17" s="8"/>
      <c r="K17" s="23">
        <v>2018.9</v>
      </c>
      <c r="L17" s="18">
        <v>2018.12</v>
      </c>
      <c r="M17" s="8">
        <v>88</v>
      </c>
      <c r="N17" s="8">
        <v>202</v>
      </c>
      <c r="O17" s="8"/>
      <c r="P17" s="10" t="s">
        <v>146</v>
      </c>
      <c r="Q17" s="8" t="s">
        <v>148</v>
      </c>
      <c r="R17" s="8"/>
    </row>
    <row r="18" ht="24.95" customHeight="1" spans="1:18">
      <c r="A18" s="6">
        <v>14</v>
      </c>
      <c r="B18" s="8" t="s">
        <v>161</v>
      </c>
      <c r="C18" s="11" t="s">
        <v>48</v>
      </c>
      <c r="D18" s="9" t="s">
        <v>146</v>
      </c>
      <c r="E18" s="8" t="s">
        <v>163</v>
      </c>
      <c r="F18" s="8" t="s">
        <v>161</v>
      </c>
      <c r="G18" s="12">
        <v>34</v>
      </c>
      <c r="H18" s="12">
        <v>34</v>
      </c>
      <c r="I18" s="12">
        <v>34</v>
      </c>
      <c r="J18" s="8"/>
      <c r="K18" s="23">
        <v>2018.9</v>
      </c>
      <c r="L18" s="18">
        <v>2018.12</v>
      </c>
      <c r="M18" s="8">
        <v>46</v>
      </c>
      <c r="N18" s="8">
        <v>151</v>
      </c>
      <c r="O18" s="8"/>
      <c r="P18" s="10" t="s">
        <v>146</v>
      </c>
      <c r="Q18" s="8" t="s">
        <v>148</v>
      </c>
      <c r="R18" s="8"/>
    </row>
    <row r="19" ht="24.95" customHeight="1" spans="1:18">
      <c r="A19" s="6">
        <v>15</v>
      </c>
      <c r="B19" s="8" t="s">
        <v>164</v>
      </c>
      <c r="C19" s="11" t="s">
        <v>48</v>
      </c>
      <c r="D19" s="9" t="s">
        <v>146</v>
      </c>
      <c r="E19" s="8" t="s">
        <v>165</v>
      </c>
      <c r="F19" s="8" t="s">
        <v>164</v>
      </c>
      <c r="G19" s="12">
        <v>15</v>
      </c>
      <c r="H19" s="12">
        <v>15</v>
      </c>
      <c r="I19" s="12">
        <v>15</v>
      </c>
      <c r="J19" s="8"/>
      <c r="K19" s="23">
        <v>2018.9</v>
      </c>
      <c r="L19" s="18">
        <v>2018.12</v>
      </c>
      <c r="M19" s="8">
        <v>137</v>
      </c>
      <c r="N19" s="8">
        <v>274</v>
      </c>
      <c r="O19" s="8"/>
      <c r="P19" s="10" t="s">
        <v>146</v>
      </c>
      <c r="Q19" s="8" t="s">
        <v>148</v>
      </c>
      <c r="R19" s="8"/>
    </row>
    <row r="20" ht="24.95" customHeight="1" spans="1:18">
      <c r="A20" s="6">
        <v>16</v>
      </c>
      <c r="B20" s="8" t="s">
        <v>145</v>
      </c>
      <c r="C20" s="11" t="s">
        <v>48</v>
      </c>
      <c r="D20" s="9" t="s">
        <v>146</v>
      </c>
      <c r="E20" s="8" t="s">
        <v>166</v>
      </c>
      <c r="F20" s="8" t="s">
        <v>145</v>
      </c>
      <c r="G20" s="12">
        <v>20</v>
      </c>
      <c r="H20" s="12">
        <v>20</v>
      </c>
      <c r="I20" s="12">
        <v>20</v>
      </c>
      <c r="J20" s="8"/>
      <c r="K20" s="23">
        <v>2018.9</v>
      </c>
      <c r="L20" s="18">
        <v>2018.12</v>
      </c>
      <c r="M20" s="8">
        <v>213</v>
      </c>
      <c r="N20" s="8">
        <v>453</v>
      </c>
      <c r="O20" s="8"/>
      <c r="P20" s="10" t="s">
        <v>146</v>
      </c>
      <c r="Q20" s="8" t="s">
        <v>148</v>
      </c>
      <c r="R20" s="8"/>
    </row>
    <row r="21" ht="24.95" customHeight="1" spans="1:18">
      <c r="A21" s="6">
        <v>19</v>
      </c>
      <c r="B21" s="7" t="s">
        <v>145</v>
      </c>
      <c r="C21" s="11" t="s">
        <v>48</v>
      </c>
      <c r="D21" s="9" t="s">
        <v>146</v>
      </c>
      <c r="E21" s="7" t="s">
        <v>167</v>
      </c>
      <c r="F21" s="7" t="s">
        <v>145</v>
      </c>
      <c r="G21" s="14">
        <v>10</v>
      </c>
      <c r="H21" s="14">
        <v>10</v>
      </c>
      <c r="I21" s="14">
        <v>10</v>
      </c>
      <c r="J21" s="8"/>
      <c r="K21" s="23">
        <v>2018.9</v>
      </c>
      <c r="L21" s="18">
        <v>2018.12</v>
      </c>
      <c r="M21" s="8">
        <v>59</v>
      </c>
      <c r="N21" s="8">
        <v>226</v>
      </c>
      <c r="O21" s="8"/>
      <c r="P21" s="10" t="s">
        <v>146</v>
      </c>
      <c r="Q21" s="8" t="s">
        <v>148</v>
      </c>
      <c r="R21" s="8"/>
    </row>
    <row r="22" ht="24.95" customHeight="1" spans="1:18">
      <c r="A22" s="6">
        <v>20</v>
      </c>
      <c r="B22" s="9" t="s">
        <v>158</v>
      </c>
      <c r="C22" s="11" t="s">
        <v>48</v>
      </c>
      <c r="D22" s="9" t="s">
        <v>146</v>
      </c>
      <c r="E22" s="10" t="s">
        <v>168</v>
      </c>
      <c r="F22" s="9" t="s">
        <v>158</v>
      </c>
      <c r="G22" s="9">
        <v>38</v>
      </c>
      <c r="H22" s="9">
        <v>38</v>
      </c>
      <c r="I22" s="9">
        <v>38</v>
      </c>
      <c r="J22" s="8"/>
      <c r="K22" s="23">
        <v>2018.9</v>
      </c>
      <c r="L22" s="18">
        <v>2018.12</v>
      </c>
      <c r="M22" s="8">
        <v>10</v>
      </c>
      <c r="N22" s="8">
        <v>16</v>
      </c>
      <c r="O22" s="8"/>
      <c r="P22" s="10" t="s">
        <v>146</v>
      </c>
      <c r="Q22" s="8" t="s">
        <v>148</v>
      </c>
      <c r="R22" s="8"/>
    </row>
    <row r="23" ht="24.95" customHeight="1" spans="1:18">
      <c r="A23" s="6">
        <v>21</v>
      </c>
      <c r="B23" s="9" t="s">
        <v>158</v>
      </c>
      <c r="C23" s="11" t="s">
        <v>48</v>
      </c>
      <c r="D23" s="9" t="s">
        <v>146</v>
      </c>
      <c r="E23" s="10" t="s">
        <v>169</v>
      </c>
      <c r="F23" s="9" t="s">
        <v>158</v>
      </c>
      <c r="G23" s="9">
        <v>58</v>
      </c>
      <c r="H23" s="9">
        <v>58</v>
      </c>
      <c r="I23" s="9">
        <v>58</v>
      </c>
      <c r="J23" s="8"/>
      <c r="K23" s="23">
        <v>2018.9</v>
      </c>
      <c r="L23" s="18">
        <v>2018.12</v>
      </c>
      <c r="M23" s="8">
        <v>26</v>
      </c>
      <c r="N23" s="8">
        <v>53</v>
      </c>
      <c r="O23" s="8"/>
      <c r="P23" s="10" t="s">
        <v>146</v>
      </c>
      <c r="Q23" s="8" t="s">
        <v>148</v>
      </c>
      <c r="R23" s="8"/>
    </row>
    <row r="24" ht="24.95" customHeight="1" spans="1:18">
      <c r="A24" s="6">
        <v>22</v>
      </c>
      <c r="B24" s="9" t="s">
        <v>158</v>
      </c>
      <c r="C24" s="11" t="s">
        <v>48</v>
      </c>
      <c r="D24" s="9" t="s">
        <v>146</v>
      </c>
      <c r="E24" s="10" t="s">
        <v>170</v>
      </c>
      <c r="F24" s="9" t="s">
        <v>158</v>
      </c>
      <c r="G24" s="9">
        <v>45</v>
      </c>
      <c r="H24" s="9">
        <v>45</v>
      </c>
      <c r="I24" s="9">
        <v>45</v>
      </c>
      <c r="J24" s="8"/>
      <c r="K24" s="23">
        <v>2018.9</v>
      </c>
      <c r="L24" s="18">
        <v>2018.12</v>
      </c>
      <c r="M24" s="8">
        <v>112</v>
      </c>
      <c r="N24" s="8">
        <v>223</v>
      </c>
      <c r="O24" s="8"/>
      <c r="P24" s="10" t="s">
        <v>146</v>
      </c>
      <c r="Q24" s="8" t="s">
        <v>148</v>
      </c>
      <c r="R24" s="8"/>
    </row>
    <row r="25" ht="24.95" customHeight="1" spans="1:18">
      <c r="A25" s="6">
        <v>23</v>
      </c>
      <c r="B25" s="9" t="s">
        <v>158</v>
      </c>
      <c r="C25" s="11" t="s">
        <v>48</v>
      </c>
      <c r="D25" s="9" t="s">
        <v>146</v>
      </c>
      <c r="E25" s="10" t="s">
        <v>171</v>
      </c>
      <c r="F25" s="9" t="s">
        <v>158</v>
      </c>
      <c r="G25" s="9">
        <v>75</v>
      </c>
      <c r="H25" s="9">
        <v>75</v>
      </c>
      <c r="I25" s="9">
        <v>75</v>
      </c>
      <c r="J25" s="8"/>
      <c r="K25" s="23">
        <v>2018.9</v>
      </c>
      <c r="L25" s="18">
        <v>2018.12</v>
      </c>
      <c r="M25" s="8">
        <v>51</v>
      </c>
      <c r="N25" s="8">
        <v>152</v>
      </c>
      <c r="O25" s="8"/>
      <c r="P25" s="10" t="s">
        <v>146</v>
      </c>
      <c r="Q25" s="8" t="s">
        <v>148</v>
      </c>
      <c r="R25" s="8"/>
    </row>
    <row r="26" ht="24.95" customHeight="1" spans="1:18">
      <c r="A26" s="6">
        <v>24</v>
      </c>
      <c r="B26" s="16" t="s">
        <v>172</v>
      </c>
      <c r="C26" s="8" t="s">
        <v>48</v>
      </c>
      <c r="D26" s="9" t="s">
        <v>146</v>
      </c>
      <c r="E26" s="17" t="s">
        <v>173</v>
      </c>
      <c r="F26" s="16" t="s">
        <v>172</v>
      </c>
      <c r="G26" s="18">
        <v>65</v>
      </c>
      <c r="H26" s="18">
        <v>65</v>
      </c>
      <c r="I26" s="18">
        <v>65</v>
      </c>
      <c r="J26" s="18"/>
      <c r="K26" s="23">
        <v>2018.9</v>
      </c>
      <c r="L26" s="18">
        <v>2018.12</v>
      </c>
      <c r="M26" s="18">
        <v>190</v>
      </c>
      <c r="N26" s="18">
        <v>450</v>
      </c>
      <c r="O26" s="18"/>
      <c r="P26" s="10" t="s">
        <v>146</v>
      </c>
      <c r="Q26" s="8" t="s">
        <v>148</v>
      </c>
      <c r="R26" s="18"/>
    </row>
    <row r="27" ht="24.95" customHeight="1" spans="1:18">
      <c r="A27" s="6">
        <v>25</v>
      </c>
      <c r="B27" s="16" t="s">
        <v>174</v>
      </c>
      <c r="C27" s="8" t="s">
        <v>48</v>
      </c>
      <c r="D27" s="9" t="s">
        <v>146</v>
      </c>
      <c r="E27" s="17" t="s">
        <v>175</v>
      </c>
      <c r="F27" s="16" t="s">
        <v>174</v>
      </c>
      <c r="G27" s="18">
        <v>65</v>
      </c>
      <c r="H27" s="18">
        <v>65</v>
      </c>
      <c r="I27" s="18">
        <v>65</v>
      </c>
      <c r="J27" s="18"/>
      <c r="K27" s="23">
        <v>2018.9</v>
      </c>
      <c r="L27" s="18">
        <v>2018.12</v>
      </c>
      <c r="M27" s="18">
        <v>98</v>
      </c>
      <c r="N27" s="18">
        <v>191</v>
      </c>
      <c r="O27" s="18"/>
      <c r="P27" s="10" t="s">
        <v>146</v>
      </c>
      <c r="Q27" s="8" t="s">
        <v>148</v>
      </c>
      <c r="R27" s="18"/>
    </row>
    <row r="28" ht="24.95" customHeight="1" spans="1:18">
      <c r="A28" s="6">
        <v>27</v>
      </c>
      <c r="B28" s="17" t="s">
        <v>176</v>
      </c>
      <c r="C28" s="8" t="s">
        <v>48</v>
      </c>
      <c r="D28" s="9" t="s">
        <v>146</v>
      </c>
      <c r="E28" s="17" t="s">
        <v>177</v>
      </c>
      <c r="F28" s="17" t="s">
        <v>176</v>
      </c>
      <c r="G28" s="17">
        <v>15</v>
      </c>
      <c r="H28" s="17">
        <v>15</v>
      </c>
      <c r="I28" s="17">
        <v>15</v>
      </c>
      <c r="J28" s="9"/>
      <c r="K28" s="23">
        <v>2018.9</v>
      </c>
      <c r="L28" s="18">
        <v>2018.12</v>
      </c>
      <c r="M28" s="18">
        <v>31</v>
      </c>
      <c r="N28" s="18">
        <v>72</v>
      </c>
      <c r="O28" s="18"/>
      <c r="P28" s="10" t="s">
        <v>146</v>
      </c>
      <c r="Q28" s="8" t="s">
        <v>148</v>
      </c>
      <c r="R28" s="18"/>
    </row>
    <row r="29" ht="24.95" customHeight="1" spans="1:18">
      <c r="A29" s="6"/>
      <c r="B29" s="8" t="s">
        <v>178</v>
      </c>
      <c r="C29" s="11" t="s">
        <v>48</v>
      </c>
      <c r="D29" s="9" t="s">
        <v>146</v>
      </c>
      <c r="E29" s="8" t="s">
        <v>179</v>
      </c>
      <c r="F29" s="8" t="s">
        <v>178</v>
      </c>
      <c r="G29" s="12">
        <v>20</v>
      </c>
      <c r="H29" s="12">
        <v>20</v>
      </c>
      <c r="I29" s="12">
        <v>20</v>
      </c>
      <c r="J29" s="8"/>
      <c r="K29" s="23">
        <v>2018.9</v>
      </c>
      <c r="L29" s="18">
        <v>2018.12</v>
      </c>
      <c r="M29" s="8">
        <v>49</v>
      </c>
      <c r="N29" s="8">
        <v>125</v>
      </c>
      <c r="O29" s="8"/>
      <c r="P29" s="10" t="s">
        <v>180</v>
      </c>
      <c r="Q29" s="19" t="s">
        <v>181</v>
      </c>
      <c r="R29" s="8"/>
    </row>
    <row r="30" ht="24.95" customHeight="1" spans="1:18">
      <c r="A30" s="6"/>
      <c r="B30" s="7" t="s">
        <v>182</v>
      </c>
      <c r="C30" s="11" t="s">
        <v>48</v>
      </c>
      <c r="D30" s="9" t="s">
        <v>146</v>
      </c>
      <c r="E30" s="7" t="s">
        <v>183</v>
      </c>
      <c r="F30" s="7" t="s">
        <v>182</v>
      </c>
      <c r="G30" s="14">
        <v>21</v>
      </c>
      <c r="H30" s="14">
        <v>21</v>
      </c>
      <c r="I30" s="14">
        <v>21</v>
      </c>
      <c r="J30" s="8"/>
      <c r="K30" s="23">
        <v>2018.9</v>
      </c>
      <c r="L30" s="18">
        <v>2018.12</v>
      </c>
      <c r="M30" s="8">
        <v>250</v>
      </c>
      <c r="N30" s="8">
        <v>545</v>
      </c>
      <c r="O30" s="8"/>
      <c r="P30" s="10" t="s">
        <v>184</v>
      </c>
      <c r="Q30" s="8" t="s">
        <v>185</v>
      </c>
      <c r="R30" s="18"/>
    </row>
    <row r="31" ht="24.95" customHeight="1" spans="1:18">
      <c r="A31" s="6"/>
      <c r="B31" s="7" t="s">
        <v>145</v>
      </c>
      <c r="C31" s="11" t="s">
        <v>48</v>
      </c>
      <c r="D31" s="9" t="s">
        <v>146</v>
      </c>
      <c r="E31" s="7" t="s">
        <v>186</v>
      </c>
      <c r="F31" s="7" t="s">
        <v>145</v>
      </c>
      <c r="G31" s="14">
        <v>27.5</v>
      </c>
      <c r="H31" s="14">
        <v>27.5</v>
      </c>
      <c r="I31" s="14">
        <v>27.5</v>
      </c>
      <c r="J31" s="8"/>
      <c r="K31" s="23">
        <v>2018.9</v>
      </c>
      <c r="L31" s="18">
        <v>2018.12</v>
      </c>
      <c r="M31" s="8">
        <v>99</v>
      </c>
      <c r="N31" s="8">
        <v>224</v>
      </c>
      <c r="O31" s="8"/>
      <c r="P31" s="10" t="s">
        <v>184</v>
      </c>
      <c r="Q31" s="8" t="s">
        <v>185</v>
      </c>
      <c r="R31" s="18"/>
    </row>
    <row r="32" ht="24.95" customHeight="1" spans="1:18">
      <c r="A32" s="6"/>
      <c r="B32" s="17" t="s">
        <v>187</v>
      </c>
      <c r="C32" s="8" t="s">
        <v>48</v>
      </c>
      <c r="D32" s="9" t="s">
        <v>146</v>
      </c>
      <c r="E32" s="17" t="s">
        <v>188</v>
      </c>
      <c r="F32" s="17" t="s">
        <v>187</v>
      </c>
      <c r="G32" s="17">
        <v>40</v>
      </c>
      <c r="H32" s="17">
        <v>40</v>
      </c>
      <c r="I32" s="17">
        <v>40</v>
      </c>
      <c r="J32" s="9"/>
      <c r="K32" s="23">
        <v>2018.9</v>
      </c>
      <c r="L32" s="18">
        <v>2018.12</v>
      </c>
      <c r="M32" s="9">
        <v>185</v>
      </c>
      <c r="N32" s="9">
        <v>449</v>
      </c>
      <c r="O32" s="18"/>
      <c r="P32" s="10" t="s">
        <v>189</v>
      </c>
      <c r="Q32" s="8" t="s">
        <v>190</v>
      </c>
      <c r="R32" s="18"/>
    </row>
    <row r="33" ht="24.95" customHeight="1" spans="1:18">
      <c r="A33" s="6"/>
      <c r="B33" s="17" t="s">
        <v>191</v>
      </c>
      <c r="C33" s="8" t="s">
        <v>48</v>
      </c>
      <c r="D33" s="9" t="s">
        <v>146</v>
      </c>
      <c r="E33" s="17" t="s">
        <v>82</v>
      </c>
      <c r="F33" s="17" t="s">
        <v>191</v>
      </c>
      <c r="G33" s="17">
        <v>18</v>
      </c>
      <c r="H33" s="17">
        <v>18</v>
      </c>
      <c r="I33" s="17">
        <v>18</v>
      </c>
      <c r="J33" s="9"/>
      <c r="K33" s="23">
        <v>2018.9</v>
      </c>
      <c r="L33" s="18">
        <v>2018.12</v>
      </c>
      <c r="M33" s="18">
        <v>79</v>
      </c>
      <c r="N33" s="18">
        <v>220</v>
      </c>
      <c r="O33" s="18"/>
      <c r="P33" s="10" t="s">
        <v>192</v>
      </c>
      <c r="Q33" s="8" t="s">
        <v>193</v>
      </c>
      <c r="R33" s="18"/>
    </row>
    <row r="34" ht="24.95" customHeight="1" spans="1:18">
      <c r="A34" s="6">
        <v>29</v>
      </c>
      <c r="B34" s="17" t="s">
        <v>194</v>
      </c>
      <c r="C34" s="8" t="s">
        <v>48</v>
      </c>
      <c r="D34" s="18" t="s">
        <v>195</v>
      </c>
      <c r="E34" s="17" t="s">
        <v>196</v>
      </c>
      <c r="F34" s="17" t="s">
        <v>194</v>
      </c>
      <c r="G34" s="17">
        <v>92</v>
      </c>
      <c r="H34" s="17">
        <v>92</v>
      </c>
      <c r="I34" s="17">
        <v>92</v>
      </c>
      <c r="J34" s="18"/>
      <c r="K34" s="23">
        <v>2018.9</v>
      </c>
      <c r="L34" s="18">
        <v>2018.12</v>
      </c>
      <c r="M34" s="18">
        <v>143</v>
      </c>
      <c r="N34" s="18">
        <v>400</v>
      </c>
      <c r="O34" s="18"/>
      <c r="P34" s="23" t="s">
        <v>195</v>
      </c>
      <c r="Q34" s="18" t="s">
        <v>197</v>
      </c>
      <c r="R34" s="18"/>
    </row>
    <row r="35" ht="24.95" customHeight="1" spans="1:18">
      <c r="A35" s="6">
        <v>30</v>
      </c>
      <c r="B35" s="17" t="s">
        <v>198</v>
      </c>
      <c r="C35" s="8" t="s">
        <v>48</v>
      </c>
      <c r="D35" s="18" t="s">
        <v>199</v>
      </c>
      <c r="E35" s="17" t="s">
        <v>200</v>
      </c>
      <c r="F35" s="17" t="s">
        <v>198</v>
      </c>
      <c r="G35" s="17">
        <v>40</v>
      </c>
      <c r="H35" s="17">
        <v>40</v>
      </c>
      <c r="I35" s="17">
        <v>40</v>
      </c>
      <c r="J35" s="18"/>
      <c r="K35" s="23">
        <v>2018.9</v>
      </c>
      <c r="L35" s="18">
        <v>2018.12</v>
      </c>
      <c r="M35" s="18">
        <v>214</v>
      </c>
      <c r="N35" s="18">
        <v>455</v>
      </c>
      <c r="O35" s="18"/>
      <c r="P35" s="23" t="s">
        <v>199</v>
      </c>
      <c r="Q35" s="18" t="s">
        <v>201</v>
      </c>
      <c r="R35" s="18"/>
    </row>
    <row r="36" ht="24.95" customHeight="1" spans="1:18">
      <c r="A36" s="6">
        <v>31</v>
      </c>
      <c r="B36" s="17" t="s">
        <v>202</v>
      </c>
      <c r="C36" s="8" t="s">
        <v>48</v>
      </c>
      <c r="D36" s="18" t="s">
        <v>203</v>
      </c>
      <c r="E36" s="17" t="s">
        <v>204</v>
      </c>
      <c r="F36" s="17" t="s">
        <v>202</v>
      </c>
      <c r="G36" s="17">
        <v>48</v>
      </c>
      <c r="H36" s="17">
        <v>48</v>
      </c>
      <c r="I36" s="17">
        <v>48</v>
      </c>
      <c r="J36" s="18"/>
      <c r="K36" s="23">
        <v>2018.9</v>
      </c>
      <c r="L36" s="18">
        <v>2018.12</v>
      </c>
      <c r="M36" s="18"/>
      <c r="N36" s="18"/>
      <c r="O36" s="18"/>
      <c r="P36" s="23" t="s">
        <v>203</v>
      </c>
      <c r="Q36" s="18" t="s">
        <v>205</v>
      </c>
      <c r="R36" s="18"/>
    </row>
    <row r="37" ht="24.95" customHeight="1" spans="1:18">
      <c r="A37" s="6">
        <v>32</v>
      </c>
      <c r="B37" s="17" t="s">
        <v>206</v>
      </c>
      <c r="C37" s="8" t="s">
        <v>48</v>
      </c>
      <c r="D37" s="18" t="s">
        <v>203</v>
      </c>
      <c r="E37" s="17" t="s">
        <v>204</v>
      </c>
      <c r="F37" s="17" t="s">
        <v>206</v>
      </c>
      <c r="G37" s="17">
        <v>35</v>
      </c>
      <c r="H37" s="17">
        <v>35</v>
      </c>
      <c r="I37" s="17">
        <v>35</v>
      </c>
      <c r="J37" s="18"/>
      <c r="K37" s="23">
        <v>2018.9</v>
      </c>
      <c r="L37" s="18">
        <v>2018.12</v>
      </c>
      <c r="M37" s="18"/>
      <c r="N37" s="18"/>
      <c r="O37" s="18"/>
      <c r="P37" s="23" t="s">
        <v>203</v>
      </c>
      <c r="Q37" s="18" t="s">
        <v>205</v>
      </c>
      <c r="R37" s="18"/>
    </row>
    <row r="38" ht="24.95" customHeight="1" spans="1:18">
      <c r="A38" s="6">
        <v>33</v>
      </c>
      <c r="B38" s="17" t="s">
        <v>178</v>
      </c>
      <c r="C38" s="8" t="s">
        <v>48</v>
      </c>
      <c r="D38" s="18" t="s">
        <v>207</v>
      </c>
      <c r="E38" s="17" t="s">
        <v>208</v>
      </c>
      <c r="F38" s="17" t="s">
        <v>178</v>
      </c>
      <c r="G38" s="17">
        <v>10</v>
      </c>
      <c r="H38" s="17">
        <v>10</v>
      </c>
      <c r="I38" s="17">
        <v>10</v>
      </c>
      <c r="J38" s="18"/>
      <c r="K38" s="23">
        <v>2018.9</v>
      </c>
      <c r="L38" s="18">
        <v>2018.12</v>
      </c>
      <c r="M38" s="18">
        <v>94</v>
      </c>
      <c r="N38" s="18">
        <v>198</v>
      </c>
      <c r="O38" s="18"/>
      <c r="P38" s="23" t="s">
        <v>207</v>
      </c>
      <c r="Q38" s="19" t="s">
        <v>209</v>
      </c>
      <c r="R38" s="18"/>
    </row>
    <row r="39" ht="24.95" customHeight="1" spans="1:18">
      <c r="A39" s="6">
        <v>34</v>
      </c>
      <c r="B39" s="17" t="s">
        <v>210</v>
      </c>
      <c r="C39" s="8" t="s">
        <v>48</v>
      </c>
      <c r="D39" s="19" t="s">
        <v>180</v>
      </c>
      <c r="E39" s="17" t="s">
        <v>211</v>
      </c>
      <c r="F39" s="17" t="s">
        <v>210</v>
      </c>
      <c r="G39" s="17">
        <v>40</v>
      </c>
      <c r="H39" s="17">
        <v>40</v>
      </c>
      <c r="I39" s="17">
        <v>40</v>
      </c>
      <c r="J39" s="9"/>
      <c r="K39" s="23">
        <v>2018.9</v>
      </c>
      <c r="L39" s="18">
        <v>2018.12</v>
      </c>
      <c r="M39" s="9">
        <v>108</v>
      </c>
      <c r="N39" s="9">
        <v>225</v>
      </c>
      <c r="O39" s="9"/>
      <c r="P39" s="20" t="s">
        <v>180</v>
      </c>
      <c r="Q39" s="19" t="s">
        <v>181</v>
      </c>
      <c r="R39" s="9"/>
    </row>
    <row r="40" ht="24.95" customHeight="1" spans="1:18">
      <c r="A40" s="6">
        <v>35</v>
      </c>
      <c r="B40" s="17" t="s">
        <v>212</v>
      </c>
      <c r="C40" s="8" t="s">
        <v>48</v>
      </c>
      <c r="D40" s="19" t="s">
        <v>207</v>
      </c>
      <c r="E40" s="17" t="s">
        <v>208</v>
      </c>
      <c r="F40" s="17" t="s">
        <v>212</v>
      </c>
      <c r="G40" s="17">
        <v>50</v>
      </c>
      <c r="H40" s="17">
        <v>50</v>
      </c>
      <c r="I40" s="17">
        <v>50</v>
      </c>
      <c r="J40" s="9"/>
      <c r="K40" s="23">
        <v>2018.9</v>
      </c>
      <c r="L40" s="18">
        <v>2018.12</v>
      </c>
      <c r="M40" s="9">
        <v>94</v>
      </c>
      <c r="N40" s="9">
        <v>198</v>
      </c>
      <c r="O40" s="9"/>
      <c r="P40" s="19" t="s">
        <v>207</v>
      </c>
      <c r="Q40" s="19" t="s">
        <v>209</v>
      </c>
      <c r="R40" s="9"/>
    </row>
    <row r="41" ht="24.95" customHeight="1" spans="1:18">
      <c r="A41" s="6">
        <v>36</v>
      </c>
      <c r="B41" s="17" t="s">
        <v>191</v>
      </c>
      <c r="C41" s="8" t="s">
        <v>48</v>
      </c>
      <c r="D41" s="19" t="s">
        <v>213</v>
      </c>
      <c r="E41" s="17" t="s">
        <v>214</v>
      </c>
      <c r="F41" s="17" t="s">
        <v>191</v>
      </c>
      <c r="G41" s="17">
        <v>20</v>
      </c>
      <c r="H41" s="17">
        <v>20</v>
      </c>
      <c r="I41" s="17">
        <v>20</v>
      </c>
      <c r="J41" s="9"/>
      <c r="K41" s="23">
        <v>2018.9</v>
      </c>
      <c r="L41" s="18">
        <v>2018.12</v>
      </c>
      <c r="M41" s="9"/>
      <c r="N41" s="9"/>
      <c r="O41" s="9"/>
      <c r="P41" s="19" t="s">
        <v>213</v>
      </c>
      <c r="Q41" s="19" t="s">
        <v>215</v>
      </c>
      <c r="R41" s="9"/>
    </row>
    <row r="42" ht="24.95" customHeight="1" spans="1:18">
      <c r="A42" s="6">
        <v>37</v>
      </c>
      <c r="B42" s="10" t="s">
        <v>216</v>
      </c>
      <c r="C42" s="8" t="s">
        <v>48</v>
      </c>
      <c r="D42" s="9" t="s">
        <v>217</v>
      </c>
      <c r="E42" s="10" t="s">
        <v>218</v>
      </c>
      <c r="F42" s="10" t="s">
        <v>219</v>
      </c>
      <c r="G42" s="18">
        <v>8</v>
      </c>
      <c r="H42" s="18">
        <v>8</v>
      </c>
      <c r="I42" s="18">
        <v>8</v>
      </c>
      <c r="J42" s="18"/>
      <c r="K42" s="23">
        <v>2018.9</v>
      </c>
      <c r="L42" s="18">
        <v>2018.12</v>
      </c>
      <c r="M42" s="18">
        <v>76</v>
      </c>
      <c r="N42" s="18">
        <v>207</v>
      </c>
      <c r="O42" s="18"/>
      <c r="P42" s="9" t="s">
        <v>217</v>
      </c>
      <c r="Q42" s="8" t="s">
        <v>220</v>
      </c>
      <c r="R42" s="9"/>
    </row>
    <row r="43" ht="24.95" customHeight="1" spans="1:18">
      <c r="A43" s="6">
        <v>38</v>
      </c>
      <c r="B43" s="17" t="s">
        <v>221</v>
      </c>
      <c r="C43" s="8" t="s">
        <v>48</v>
      </c>
      <c r="D43" s="19" t="s">
        <v>222</v>
      </c>
      <c r="E43" s="17" t="s">
        <v>223</v>
      </c>
      <c r="F43" s="17" t="s">
        <v>221</v>
      </c>
      <c r="G43" s="17">
        <v>56</v>
      </c>
      <c r="H43" s="17">
        <v>56</v>
      </c>
      <c r="I43" s="17">
        <v>56</v>
      </c>
      <c r="J43" s="9"/>
      <c r="K43" s="23">
        <v>2018.9</v>
      </c>
      <c r="L43" s="18">
        <v>2018.12</v>
      </c>
      <c r="M43" s="9">
        <v>35</v>
      </c>
      <c r="N43" s="9">
        <v>56</v>
      </c>
      <c r="O43" s="9"/>
      <c r="P43" s="19" t="s">
        <v>222</v>
      </c>
      <c r="Q43" s="19" t="s">
        <v>224</v>
      </c>
      <c r="R43" s="9"/>
    </row>
    <row r="44" ht="24.95" customHeight="1" spans="1:18">
      <c r="A44" s="6">
        <v>39</v>
      </c>
      <c r="B44" s="17" t="s">
        <v>221</v>
      </c>
      <c r="C44" s="8" t="s">
        <v>48</v>
      </c>
      <c r="D44" s="19" t="s">
        <v>222</v>
      </c>
      <c r="E44" s="17" t="s">
        <v>225</v>
      </c>
      <c r="F44" s="17" t="s">
        <v>226</v>
      </c>
      <c r="G44" s="17">
        <v>42</v>
      </c>
      <c r="H44" s="17">
        <v>42</v>
      </c>
      <c r="I44" s="17">
        <v>42</v>
      </c>
      <c r="J44" s="9"/>
      <c r="K44" s="23">
        <v>2018.9</v>
      </c>
      <c r="L44" s="18">
        <v>2018.12</v>
      </c>
      <c r="M44" s="9">
        <v>82</v>
      </c>
      <c r="N44" s="9">
        <v>183</v>
      </c>
      <c r="O44" s="9"/>
      <c r="P44" s="19" t="s">
        <v>222</v>
      </c>
      <c r="Q44" s="19" t="s">
        <v>224</v>
      </c>
      <c r="R44" s="9"/>
    </row>
    <row r="45" ht="24.95" customHeight="1" spans="1:18">
      <c r="A45" s="6">
        <v>40</v>
      </c>
      <c r="B45" s="17" t="s">
        <v>227</v>
      </c>
      <c r="C45" s="8" t="s">
        <v>48</v>
      </c>
      <c r="D45" s="19" t="s">
        <v>228</v>
      </c>
      <c r="E45" s="17" t="s">
        <v>229</v>
      </c>
      <c r="F45" s="17" t="s">
        <v>227</v>
      </c>
      <c r="G45" s="17">
        <v>200</v>
      </c>
      <c r="H45" s="17">
        <v>200</v>
      </c>
      <c r="I45" s="17">
        <v>200</v>
      </c>
      <c r="J45" s="9"/>
      <c r="K45" s="23">
        <v>2018.9</v>
      </c>
      <c r="L45" s="18">
        <v>2018.12</v>
      </c>
      <c r="M45" s="9">
        <v>44</v>
      </c>
      <c r="N45" s="9">
        <v>125</v>
      </c>
      <c r="O45" s="9"/>
      <c r="P45" s="19" t="s">
        <v>228</v>
      </c>
      <c r="Q45" s="19" t="s">
        <v>230</v>
      </c>
      <c r="R45" s="9"/>
    </row>
    <row r="46" ht="24.95" customHeight="1" spans="1:18">
      <c r="A46" s="6">
        <v>41</v>
      </c>
      <c r="B46" s="17" t="s">
        <v>176</v>
      </c>
      <c r="C46" s="8" t="s">
        <v>48</v>
      </c>
      <c r="D46" s="19" t="s">
        <v>231</v>
      </c>
      <c r="E46" s="17" t="s">
        <v>232</v>
      </c>
      <c r="F46" s="17" t="s">
        <v>176</v>
      </c>
      <c r="G46" s="17">
        <v>40</v>
      </c>
      <c r="H46" s="17">
        <v>40</v>
      </c>
      <c r="I46" s="17">
        <v>40</v>
      </c>
      <c r="J46" s="9"/>
      <c r="K46" s="23">
        <v>2018.9</v>
      </c>
      <c r="L46" s="18">
        <v>2018.12</v>
      </c>
      <c r="M46" s="9">
        <v>89</v>
      </c>
      <c r="N46" s="9">
        <v>287</v>
      </c>
      <c r="O46" s="9"/>
      <c r="P46" s="19" t="s">
        <v>231</v>
      </c>
      <c r="Q46" s="19" t="s">
        <v>233</v>
      </c>
      <c r="R46" s="9"/>
    </row>
    <row r="47" ht="24.95" customHeight="1" spans="1:18">
      <c r="A47" s="6">
        <v>42</v>
      </c>
      <c r="B47" s="17" t="s">
        <v>234</v>
      </c>
      <c r="C47" s="8" t="s">
        <v>48</v>
      </c>
      <c r="D47" s="20" t="s">
        <v>184</v>
      </c>
      <c r="E47" s="17" t="s">
        <v>235</v>
      </c>
      <c r="F47" s="17" t="s">
        <v>234</v>
      </c>
      <c r="G47" s="17">
        <v>50</v>
      </c>
      <c r="H47" s="17">
        <v>50</v>
      </c>
      <c r="I47" s="17">
        <v>50</v>
      </c>
      <c r="J47" s="9"/>
      <c r="K47" s="23">
        <v>2018.9</v>
      </c>
      <c r="L47" s="18">
        <v>2018.12</v>
      </c>
      <c r="M47" s="19">
        <v>104</v>
      </c>
      <c r="N47" s="19">
        <v>242</v>
      </c>
      <c r="O47" s="9"/>
      <c r="P47" s="20" t="s">
        <v>184</v>
      </c>
      <c r="Q47" s="19" t="s">
        <v>185</v>
      </c>
      <c r="R47" s="9"/>
    </row>
    <row r="48" ht="23" customHeight="1" spans="1:18">
      <c r="A48" s="6">
        <v>43</v>
      </c>
      <c r="B48" s="17" t="s">
        <v>236</v>
      </c>
      <c r="C48" s="8" t="s">
        <v>48</v>
      </c>
      <c r="D48" s="20" t="s">
        <v>128</v>
      </c>
      <c r="E48" s="17" t="s">
        <v>237</v>
      </c>
      <c r="F48" s="17" t="s">
        <v>125</v>
      </c>
      <c r="G48" s="19">
        <v>173.6843</v>
      </c>
      <c r="H48" s="19">
        <v>173.6843</v>
      </c>
      <c r="I48" s="19">
        <v>173.6843</v>
      </c>
      <c r="J48" s="9"/>
      <c r="K48" s="23">
        <v>2018.9</v>
      </c>
      <c r="L48" s="18">
        <v>2018.12</v>
      </c>
      <c r="M48" s="19"/>
      <c r="N48" s="19"/>
      <c r="O48" s="9"/>
      <c r="P48" s="20" t="s">
        <v>128</v>
      </c>
      <c r="Q48" s="19" t="s">
        <v>129</v>
      </c>
      <c r="R48" s="9"/>
    </row>
    <row r="49" ht="23" customHeight="1" spans="1:18">
      <c r="A49" s="6">
        <v>44</v>
      </c>
      <c r="B49" s="17" t="s">
        <v>238</v>
      </c>
      <c r="C49" s="8" t="s">
        <v>48</v>
      </c>
      <c r="D49" s="20" t="s">
        <v>128</v>
      </c>
      <c r="E49" s="17" t="s">
        <v>239</v>
      </c>
      <c r="F49" s="17" t="s">
        <v>240</v>
      </c>
      <c r="G49" s="19">
        <v>506.8</v>
      </c>
      <c r="H49" s="19">
        <v>506.8</v>
      </c>
      <c r="I49" s="19">
        <v>506.8</v>
      </c>
      <c r="J49" s="9"/>
      <c r="K49" s="23">
        <v>2018.9</v>
      </c>
      <c r="L49" s="18">
        <v>2018.12</v>
      </c>
      <c r="M49" s="9"/>
      <c r="N49" s="9"/>
      <c r="O49" s="9"/>
      <c r="P49" s="20" t="s">
        <v>128</v>
      </c>
      <c r="Q49" s="19" t="s">
        <v>129</v>
      </c>
      <c r="R49" s="9"/>
    </row>
    <row r="50" ht="24.95" customHeight="1" spans="1:18">
      <c r="A50" s="6">
        <v>45</v>
      </c>
      <c r="B50" s="17" t="s">
        <v>241</v>
      </c>
      <c r="C50" s="8" t="s">
        <v>48</v>
      </c>
      <c r="D50" s="20" t="s">
        <v>128</v>
      </c>
      <c r="E50" s="17" t="s">
        <v>242</v>
      </c>
      <c r="F50" s="17" t="s">
        <v>243</v>
      </c>
      <c r="G50" s="9">
        <v>2000</v>
      </c>
      <c r="H50" s="9">
        <v>2000</v>
      </c>
      <c r="I50" s="9">
        <v>2000</v>
      </c>
      <c r="J50" s="9"/>
      <c r="K50" s="23">
        <v>2018.9</v>
      </c>
      <c r="L50" s="18">
        <v>2018.12</v>
      </c>
      <c r="M50" s="9"/>
      <c r="N50" s="9"/>
      <c r="O50" s="9"/>
      <c r="P50" s="20" t="s">
        <v>128</v>
      </c>
      <c r="Q50" s="19" t="s">
        <v>129</v>
      </c>
      <c r="R50" s="9"/>
    </row>
    <row r="51" ht="24.95" customHeight="1" spans="1:18">
      <c r="A51" s="9"/>
      <c r="B51" s="21" t="s">
        <v>244</v>
      </c>
      <c r="C51" s="21"/>
      <c r="D51" s="21"/>
      <c r="E51" s="22"/>
      <c r="F51" s="22"/>
      <c r="G51" s="22">
        <f>SUM(G6:G50)</f>
        <v>4197.9843</v>
      </c>
      <c r="H51" s="22">
        <f t="shared" ref="H51:I51" si="0">SUM(H6:H50)</f>
        <v>4197.9843</v>
      </c>
      <c r="I51" s="22">
        <f t="shared" si="0"/>
        <v>4197.9843</v>
      </c>
      <c r="J51" s="22"/>
      <c r="K51" s="24"/>
      <c r="L51" s="24"/>
      <c r="M51" s="22"/>
      <c r="N51" s="22"/>
      <c r="O51" s="22"/>
      <c r="P51" s="25"/>
      <c r="Q51" s="24"/>
      <c r="R51" s="22"/>
    </row>
  </sheetData>
  <mergeCells count="17">
    <mergeCell ref="A1:B1"/>
    <mergeCell ref="A2:R2"/>
    <mergeCell ref="A3:R3"/>
    <mergeCell ref="H4:J4"/>
    <mergeCell ref="K4:L4"/>
    <mergeCell ref="M4:O4"/>
    <mergeCell ref="B51:D51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R4:R5"/>
  </mergeCells>
  <printOptions horizontalCentered="1" verticalCentered="1"/>
  <pageMargins left="0.432638888888889" right="0.275" top="0.313888888888889" bottom="0.393055555555556" header="0.511805555555556" footer="0.43263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第五批整合计划表</vt:lpstr>
      <vt:lpstr>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ff</cp:lastModifiedBy>
  <dcterms:created xsi:type="dcterms:W3CDTF">2018-02-27T11:14:00Z</dcterms:created>
  <cp:lastPrinted>2018-11-14T01:24:00Z</cp:lastPrinted>
  <dcterms:modified xsi:type="dcterms:W3CDTF">2018-11-15T07:25:27Z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